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zhuhesh2\Desktop\علم سنجی\"/>
    </mc:Choice>
  </mc:AlternateContent>
  <bookViews>
    <workbookView xWindow="0" yWindow="0" windowWidth="15360" windowHeight="7665" tabRatio="926"/>
  </bookViews>
  <sheets>
    <sheet name="گروه مدیریت خدمات" sheetId="1" r:id="rId1"/>
    <sheet name="گروه فناوری اطلاعات سلامت" sheetId="2" r:id="rId2"/>
    <sheet name="گروه کتابداری و اطلاع رسانی" sheetId="3" r:id="rId3"/>
    <sheet name="گروه اقتصاد سلامت" sheetId="4" r:id="rId4"/>
    <sheet name="مجموع دانشکده" sheetId="5" r:id="rId5"/>
    <sheet name="دانشکده های مدیریت کشور" sheetId="9" r:id="rId6"/>
    <sheet name="نمودارمقایسه ای" sheetId="11" r:id="rId7"/>
  </sheets>
  <definedNames>
    <definedName name="_xlnm._FilterDatabase" localSheetId="5" hidden="1">'دانشکده های مدیریت کشور'!$A$33:$H$33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4" l="1"/>
  <c r="S35" i="4" l="1"/>
  <c r="R36" i="4"/>
  <c r="R35" i="4"/>
  <c r="Q36" i="4"/>
  <c r="Q35" i="4"/>
  <c r="N36" i="4"/>
  <c r="N35" i="4"/>
  <c r="M36" i="4"/>
  <c r="L36" i="4"/>
  <c r="L35" i="4"/>
  <c r="K36" i="4"/>
  <c r="K35" i="4"/>
  <c r="J36" i="4"/>
  <c r="J35" i="4"/>
  <c r="I36" i="4"/>
  <c r="I35" i="4"/>
  <c r="E36" i="4"/>
  <c r="E35" i="4"/>
  <c r="D35" i="4"/>
  <c r="C36" i="4"/>
  <c r="C35" i="4"/>
  <c r="N25" i="3"/>
  <c r="N24" i="3"/>
  <c r="M25" i="3"/>
  <c r="M24" i="3"/>
  <c r="L25" i="3"/>
  <c r="L24" i="3"/>
  <c r="K25" i="3"/>
  <c r="K24" i="3"/>
  <c r="J25" i="3"/>
  <c r="J24" i="3"/>
  <c r="I25" i="3"/>
  <c r="I24" i="3"/>
  <c r="E25" i="3"/>
  <c r="E24" i="3"/>
  <c r="D24" i="3"/>
  <c r="C25" i="3"/>
  <c r="C24" i="3"/>
  <c r="S44" i="2"/>
  <c r="S43" i="2"/>
  <c r="R44" i="2"/>
  <c r="R43" i="2"/>
  <c r="Q43" i="2"/>
  <c r="N44" i="2"/>
  <c r="N43" i="2"/>
  <c r="M44" i="2"/>
  <c r="M43" i="2"/>
  <c r="L44" i="2"/>
  <c r="L43" i="2"/>
  <c r="K44" i="2"/>
  <c r="K43" i="2"/>
  <c r="J44" i="2"/>
  <c r="J43" i="2"/>
  <c r="I44" i="2"/>
  <c r="I43" i="2"/>
  <c r="E44" i="2"/>
  <c r="E43" i="2"/>
  <c r="C44" i="2"/>
  <c r="C43" i="2"/>
  <c r="T69" i="1" l="1"/>
  <c r="T68" i="1"/>
  <c r="S69" i="1"/>
  <c r="S68" i="1"/>
  <c r="R69" i="1"/>
  <c r="R68" i="1"/>
  <c r="Q69" i="1"/>
  <c r="Q68" i="1"/>
  <c r="N69" i="1"/>
  <c r="N68" i="1"/>
  <c r="M69" i="1"/>
  <c r="M68" i="1"/>
  <c r="L69" i="1"/>
  <c r="L68" i="1"/>
  <c r="K69" i="1"/>
  <c r="K68" i="1"/>
  <c r="J69" i="1"/>
  <c r="J68" i="1"/>
  <c r="I69" i="1"/>
  <c r="I68" i="1"/>
  <c r="E69" i="1"/>
  <c r="E68" i="1"/>
  <c r="C69" i="1"/>
  <c r="C68" i="1"/>
  <c r="H35" i="4" l="1"/>
  <c r="H43" i="2"/>
  <c r="T35" i="4" l="1"/>
  <c r="T43" i="2"/>
</calcChain>
</file>

<file path=xl/comments1.xml><?xml version="1.0" encoding="utf-8"?>
<comments xmlns="http://schemas.openxmlformats.org/spreadsheetml/2006/main">
  <authors>
    <author>M.A</author>
    <author>Dr.MA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M.A:</t>
        </r>
        <r>
          <rPr>
            <sz val="9"/>
            <color indexed="81"/>
            <rFont val="Tahoma"/>
            <family val="2"/>
          </rPr>
          <t xml:space="preserve">
بر اساس دادگان پژوهان</t>
        </r>
      </text>
    </comment>
    <comment ref="D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پایان نامه ای و غیر پایان نامه ای بر مبنای محاسبه مجری اول است</t>
        </r>
      </text>
    </comment>
    <comment ref="K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2.xml><?xml version="1.0" encoding="utf-8"?>
<comments xmlns="http://schemas.openxmlformats.org/spreadsheetml/2006/main">
  <authors>
    <author>M.A</author>
    <author>Dr.MA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M.A:</t>
        </r>
        <r>
          <rPr>
            <sz val="9"/>
            <color indexed="81"/>
            <rFont val="Tahoma"/>
            <family val="2"/>
          </rPr>
          <t xml:space="preserve">
بر اساس دادگان پژوهان</t>
        </r>
      </text>
    </comment>
    <comment ref="D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پایان نامه ای و غیر پایان نامه ای بر مبنای محاسبه مجری اول است</t>
        </r>
      </text>
    </comment>
    <comment ref="K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3.xml><?xml version="1.0" encoding="utf-8"?>
<comments xmlns="http://schemas.openxmlformats.org/spreadsheetml/2006/main">
  <authors>
    <author>M.A</author>
    <author>Dr.MA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M.A:</t>
        </r>
        <r>
          <rPr>
            <sz val="9"/>
            <color indexed="81"/>
            <rFont val="Tahoma"/>
            <family val="2"/>
          </rPr>
          <t xml:space="preserve">
بر اساس دادگان پژوهان</t>
        </r>
      </text>
    </comment>
    <comment ref="D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پایان نامه ای و غیر پایان نامه ای بر مبنای محاسبه مجری اول است</t>
        </r>
      </text>
    </comment>
    <comment ref="K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4.xml><?xml version="1.0" encoding="utf-8"?>
<comments xmlns="http://schemas.openxmlformats.org/spreadsheetml/2006/main">
  <authors>
    <author>M.A</author>
    <author>Dr.MA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M.A:</t>
        </r>
        <r>
          <rPr>
            <sz val="9"/>
            <color indexed="81"/>
            <rFont val="Tahoma"/>
            <family val="2"/>
          </rPr>
          <t xml:space="preserve">
بر اساس دادگان پژوهان</t>
        </r>
      </text>
    </comment>
    <comment ref="D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پایان نامه ای و غیر پایان نامه ای بر مبنای محاسبه مجری اول است</t>
        </r>
      </text>
    </comment>
    <comment ref="K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مشارکت اساتید در پایان نامه های به عنوان استاد راهنما و مشاور محاسبه شد است</t>
        </r>
      </text>
    </comment>
  </commentList>
</comments>
</file>

<file path=xl/comments5.xml><?xml version="1.0" encoding="utf-8"?>
<comments xmlns="http://schemas.openxmlformats.org/spreadsheetml/2006/main">
  <authors>
    <author>M.A</author>
    <author>Dr.MA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M.A:</t>
        </r>
        <r>
          <rPr>
            <sz val="9"/>
            <color indexed="81"/>
            <rFont val="Tahoma"/>
            <family val="2"/>
          </rPr>
          <t xml:space="preserve">
بر اساس دادگان پژوهان</t>
        </r>
      </text>
    </comment>
    <comment ref="D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مجموع طرح های عقد قرارداد (پایان نامه ای و غیر پایان نامه ای) بر مبنای محاسبه تعداد قراردادهای منعقد توسط دانشکده است</t>
        </r>
      </text>
    </comment>
    <comment ref="J3" authorId="1" shapeId="0">
      <text>
        <r>
          <rPr>
            <b/>
            <sz val="9"/>
            <color indexed="81"/>
            <rFont val="Tahoma"/>
            <charset val="178"/>
          </rPr>
          <t>Dr.MA:</t>
        </r>
        <r>
          <rPr>
            <sz val="9"/>
            <color indexed="81"/>
            <rFont val="Tahoma"/>
            <charset val="178"/>
          </rPr>
          <t xml:space="preserve">
بر مبنای تعداد پایان نامه های دفاع شده محاسبه شده است</t>
        </r>
      </text>
    </comment>
  </commentList>
</comments>
</file>

<file path=xl/sharedStrings.xml><?xml version="1.0" encoding="utf-8"?>
<sst xmlns="http://schemas.openxmlformats.org/spreadsheetml/2006/main" count="437" uniqueCount="138">
  <si>
    <t>نام و نام خانوادگی</t>
  </si>
  <si>
    <t>طرح های تحقیقاتی</t>
  </si>
  <si>
    <t>داوری طرح</t>
  </si>
  <si>
    <t xml:space="preserve">کتاب تالیفی </t>
  </si>
  <si>
    <t>پایان نامه</t>
  </si>
  <si>
    <t>مقالات</t>
  </si>
  <si>
    <t>شاخص علم سنجی</t>
  </si>
  <si>
    <t>در دست داوری</t>
  </si>
  <si>
    <t>راهنما</t>
  </si>
  <si>
    <t>مشاور</t>
  </si>
  <si>
    <t>دفاع شده</t>
  </si>
  <si>
    <t>ISI</t>
  </si>
  <si>
    <t>Scopus</t>
  </si>
  <si>
    <t>Google Scholar</t>
  </si>
  <si>
    <t>H (WOS)</t>
  </si>
  <si>
    <t xml:space="preserve">H (Scopus) </t>
  </si>
  <si>
    <t>مجموع</t>
  </si>
  <si>
    <t xml:space="preserve"> </t>
  </si>
  <si>
    <t>نام دانشکده</t>
  </si>
  <si>
    <t>تعداد اعضای هیئت علمی</t>
  </si>
  <si>
    <t>تعداد مقاله</t>
  </si>
  <si>
    <t xml:space="preserve">تعداد استناد </t>
  </si>
  <si>
    <t>مقاله به ازای هیات علمی</t>
  </si>
  <si>
    <t>استناد به ازای هیات علمی</t>
  </si>
  <si>
    <t>دانشکده مدیریت و اطلاع رسانی پزشکی ایران</t>
  </si>
  <si>
    <t>دانشکده مدیریت و اطلاع رسانی پزشکی کرمان</t>
  </si>
  <si>
    <t>دانشکده مدیریت و اطلاع رسانی پزشکی تبریز</t>
  </si>
  <si>
    <t>دانشکده مدیریت و اطلاع رسانی پزشکی شیراز</t>
  </si>
  <si>
    <t>دانشکده مدیریت و اطلاع رسانی پزشکی اصفهان</t>
  </si>
  <si>
    <t>دانشکده مدیریت و اطلاع رسانی پزشکی آبادان</t>
  </si>
  <si>
    <t>دانشکده مدیریت و اطلاع رسانی پزشکی علوم پزشکی تبریز</t>
  </si>
  <si>
    <t>نسبت مقاله به ازای هیات علمی در ISI</t>
  </si>
  <si>
    <t>نسبت مقاله به ازای هیات علمی در Scopus</t>
  </si>
  <si>
    <t>نسبت مقاله به ازای هیات علمی در Google Scholar</t>
  </si>
  <si>
    <t>چارک مقالات بر اساس اسکوپوس</t>
  </si>
  <si>
    <t>Q1</t>
  </si>
  <si>
    <t>Q2</t>
  </si>
  <si>
    <t>Q3</t>
  </si>
  <si>
    <t>Q4</t>
  </si>
  <si>
    <t>کد استاد</t>
  </si>
  <si>
    <t>دکتر علی جنتی</t>
  </si>
  <si>
    <t>نام استاد</t>
  </si>
  <si>
    <t>دکتر جعفر صادق تبریزی</t>
  </si>
  <si>
    <t>دکتر معصومه قلیزاده</t>
  </si>
  <si>
    <t>دکتر رعنا غلامزاده</t>
  </si>
  <si>
    <t>دکتر رحیم خدایاری</t>
  </si>
  <si>
    <t>دکتر کمال قلیپور</t>
  </si>
  <si>
    <t>دکتر صابر اعظمی</t>
  </si>
  <si>
    <t>دکتر لیلا دشمنگیر</t>
  </si>
  <si>
    <t>دکتر جواد بابایی</t>
  </si>
  <si>
    <t>دکتر فرامرز پوراصغر</t>
  </si>
  <si>
    <t>دکتر شهلا دمنابی</t>
  </si>
  <si>
    <t>دکتر پیمان رضایی</t>
  </si>
  <si>
    <t>دکتر لیلا راننده کلانکش</t>
  </si>
  <si>
    <t>دکتر الهام مسرت</t>
  </si>
  <si>
    <t>دکتر رضا فردوسی</t>
  </si>
  <si>
    <t>دکتر طه صمدسلطانی</t>
  </si>
  <si>
    <t>دکتر زینب محمدزاده</t>
  </si>
  <si>
    <t>دکتر وحیده زارع</t>
  </si>
  <si>
    <t>دکتر شفیع حبیبی</t>
  </si>
  <si>
    <t>دکتر محمدهیوا عبدخدا</t>
  </si>
  <si>
    <t>دکتر علی ایمانی</t>
  </si>
  <si>
    <t>دکتر محمود یوسفی</t>
  </si>
  <si>
    <t>دکتر بهزاد نجفی</t>
  </si>
  <si>
    <t>دکتر علیرضا محبوب اهری</t>
  </si>
  <si>
    <t>دکتر شیرین نصرت نژاد</t>
  </si>
  <si>
    <t>سال</t>
  </si>
  <si>
    <t>شاخص</t>
  </si>
  <si>
    <t>استناد به ازای مقاله</t>
  </si>
  <si>
    <t>عقد قرارداد</t>
  </si>
  <si>
    <t>گزارش علم سنجی دانشکده های مدیریت و اطلاع رسانی پزشکی کشور بر اساس دادگان Scopus در سال 2018</t>
  </si>
  <si>
    <t>گزارش علم سنجی دانشکده های مدیریت و اطلاع رسانی پزشکی کشور بر اساس دادگان Scopus در سال 2019</t>
  </si>
  <si>
    <t>تعداد مقالات Scopus</t>
  </si>
  <si>
    <t>تعداد مقالات ISI</t>
  </si>
  <si>
    <t>تعداد طرح های تحت داوری</t>
  </si>
  <si>
    <t>میانگین داوری طرح ها از ورود به دانشکده تا دریافت کد اخلاق</t>
  </si>
  <si>
    <t>میزان بودجه درخواستی به ریال</t>
  </si>
  <si>
    <t>تعداد مقالات گوگل اسکالر</t>
  </si>
  <si>
    <t>نسبت مقاله به ازای هیات علمی</t>
  </si>
  <si>
    <t>تعداد مقاله به ازای هیات علمی</t>
  </si>
  <si>
    <t>تعداد استناد به ازای مقاله</t>
  </si>
  <si>
    <t>تعداد استناد به ازای هیات علمی</t>
  </si>
  <si>
    <t>s</t>
  </si>
  <si>
    <t>سهم گروه های اموزشی از مقالات در ای.اس.ای</t>
  </si>
  <si>
    <t>فناوری اطلاعات سلامت</t>
  </si>
  <si>
    <t>کتابداری و اطلاع رسانی پزشکی</t>
  </si>
  <si>
    <t>اقتصاد سلامت</t>
  </si>
  <si>
    <t>سهم گروه های اموزشی از مقالات در اسکوپوس</t>
  </si>
  <si>
    <t>سهم گروه های اموزشی از مقالات در گوگل اسکالر</t>
  </si>
  <si>
    <t>سهم گروه های اموزشی از مقالات در ای.اس.ای با احتساب نسبت مقاله به هیات علمی</t>
  </si>
  <si>
    <t>سهم گروه های اموزشی از مقالات در اسکوپوس با احتساب نسبت مقاله به هیات علمی</t>
  </si>
  <si>
    <t>سهم گروه های اموزشی از مقالات در گوگل اسکالر با احتساب نسبت مقاله به هیات علمی</t>
  </si>
  <si>
    <t>میزان بودجه درخواستی</t>
  </si>
  <si>
    <t>میانگین داوری طرح ها</t>
  </si>
  <si>
    <t>تعداد طرحهای تحت داوری و عقد قرارداد</t>
  </si>
  <si>
    <t>آمار مقایسه ای مقالات</t>
  </si>
  <si>
    <t>گزارش علم سنجی دانشکده های مدیریت و اطلاع رسانی پزشکی کشور بر اساس دادگان Scopus در سال 2020</t>
  </si>
  <si>
    <t xml:space="preserve">سال </t>
  </si>
  <si>
    <t xml:space="preserve">دفاع شده </t>
  </si>
  <si>
    <t>پایان نامه های دفاع شده</t>
  </si>
  <si>
    <t>سهم مشارکت دانشکده در انتشارات دانشگاه</t>
  </si>
  <si>
    <t xml:space="preserve">سهم </t>
  </si>
  <si>
    <t>جایگاه</t>
  </si>
  <si>
    <t xml:space="preserve"> کرمان</t>
  </si>
  <si>
    <t xml:space="preserve"> ایران</t>
  </si>
  <si>
    <t xml:space="preserve"> تبریز</t>
  </si>
  <si>
    <t xml:space="preserve"> اصفهان</t>
  </si>
  <si>
    <t xml:space="preserve"> آبادان</t>
  </si>
  <si>
    <t xml:space="preserve"> شیراز</t>
  </si>
  <si>
    <t>تعداد استناد</t>
  </si>
  <si>
    <t>کرمان</t>
  </si>
  <si>
    <t>ایران</t>
  </si>
  <si>
    <t>تبریز</t>
  </si>
  <si>
    <t>اصفهان</t>
  </si>
  <si>
    <t xml:space="preserve">آبادان </t>
  </si>
  <si>
    <t>شیراز</t>
  </si>
  <si>
    <t>مدیریت و سیاست گذاری سلامت</t>
  </si>
  <si>
    <t>گزارش علم سنجی دانشکده های مدیریت و اطلاع رسانی پزشکی کشور بر اساس دادگان Scopus در سال 2021</t>
  </si>
  <si>
    <t>دکتر لیلا محمدی نیا</t>
  </si>
  <si>
    <t xml:space="preserve">تعداد مقاله </t>
  </si>
  <si>
    <t>رتبه</t>
  </si>
  <si>
    <t xml:space="preserve">تعداد هیات علمی </t>
  </si>
  <si>
    <t>↑</t>
  </si>
  <si>
    <t>تعداد طرح های تحقیقاتی و پایان نامه ای عقد قرارداد</t>
  </si>
  <si>
    <t>گزارش علم سنجی دانشکده های مدیریت و اطلاع رسانی پزشکی کشور بر اساس دادگان Scopus در سال2022</t>
  </si>
  <si>
    <t>1264,44</t>
  </si>
  <si>
    <t>â</t>
  </si>
  <si>
    <t>مقایسه گروه های آموزشی در سال 2022</t>
  </si>
  <si>
    <t xml:space="preserve">دکتر عذرا دائی </t>
  </si>
  <si>
    <t>گزارش  فعالیت های تحقیقاتی گروه مدیریت و سیاست گذاری سلامت در سال2023-2018</t>
  </si>
  <si>
    <t>گزارش  فعالیت های تحقیقاتی گروه فناوری اطلاعات سلامت در سال2023-2018</t>
  </si>
  <si>
    <t xml:space="preserve"> گزارش  فعالیت های تحقیقاتی گروه کتابداری و اطلاع رسانی پزشکی در سال2023-2018</t>
  </si>
  <si>
    <t>گزارش  فعالیت های تحقیقاتی گروه اقتصاد سلامت در سال2023-2018</t>
  </si>
  <si>
    <t xml:space="preserve">  گزارش  فعالیت های تحقیقاتی دانشکده مدیریت و اطلاع رسانی پزشکی در سال2023-2018</t>
  </si>
  <si>
    <t>داوری پایان نامه</t>
  </si>
  <si>
    <t>طرح ارتباط با صنعت</t>
  </si>
  <si>
    <t>دانشکده در سامانه علم سنجی حذف شده است.</t>
  </si>
  <si>
    <t>H-Index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</si>
</sst>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2"/>
      <color theme="0" tint="-0.34998626667073579"/>
      <name val="B Nazanin"/>
      <charset val="178"/>
    </font>
    <font>
      <b/>
      <sz val="12"/>
      <color theme="1" tint="0.34998626667073579"/>
      <name val="B Nazanin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sz val="12"/>
      <color theme="2" tint="-0.249977111117893"/>
      <name val="B Nazanin"/>
      <charset val="178"/>
    </font>
    <font>
      <b/>
      <sz val="12"/>
      <color theme="2" tint="-0.249977111117893"/>
      <name val="B Nazanin"/>
      <charset val="178"/>
    </font>
    <font>
      <b/>
      <sz val="12"/>
      <color theme="2" tint="-9.9978637043366805E-2"/>
      <name val="B Nazanin"/>
      <charset val="178"/>
    </font>
    <font>
      <b/>
      <sz val="12"/>
      <color theme="2" tint="-0.499984740745262"/>
      <name val="B Nazanin"/>
      <charset val="178"/>
    </font>
    <font>
      <sz val="12"/>
      <name val="B Nazanin"/>
      <charset val="178"/>
    </font>
    <font>
      <b/>
      <sz val="12"/>
      <color theme="2"/>
      <name val="B Nazanin"/>
      <charset val="178"/>
    </font>
    <font>
      <b/>
      <sz val="12"/>
      <color rgb="FFFF0000"/>
      <name val="B Nazanin"/>
      <charset val="178"/>
    </font>
    <font>
      <sz val="11"/>
      <color theme="0"/>
      <name val="Calibri"/>
      <family val="2"/>
      <charset val="178"/>
      <scheme val="minor"/>
    </font>
    <font>
      <sz val="12"/>
      <color rgb="FFFF0000"/>
      <name val="B Nazanin"/>
      <charset val="178"/>
    </font>
    <font>
      <b/>
      <sz val="11"/>
      <color theme="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sz val="11"/>
      <color rgb="FF0070C0"/>
      <name val="Calibri"/>
      <family val="2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B Titr"/>
      <charset val="178"/>
    </font>
    <font>
      <b/>
      <sz val="18"/>
      <color theme="0"/>
      <name val="B Titr"/>
      <charset val="178"/>
    </font>
    <font>
      <sz val="11"/>
      <color rgb="FF0070C0"/>
      <name val="Wingdings"/>
      <charset val="2"/>
    </font>
    <font>
      <sz val="11"/>
      <color rgb="FFFF0000"/>
      <name val="Calibri"/>
      <family val="2"/>
      <charset val="178"/>
      <scheme val="minor"/>
    </font>
    <font>
      <b/>
      <sz val="11"/>
      <color rgb="FFFF0000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8" borderId="0" xfId="0" applyFont="1" applyFill="1" applyAlignment="1">
      <alignment horizontal="center"/>
    </xf>
    <xf numFmtId="0" fontId="6" fillId="9" borderId="0" xfId="0" applyFont="1" applyFill="1" applyAlignme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0" xfId="0" applyFont="1" applyFill="1"/>
    <xf numFmtId="0" fontId="12" fillId="0" borderId="0" xfId="0" applyFont="1"/>
    <xf numFmtId="0" fontId="3" fillId="3" borderId="0" xfId="0" applyFont="1" applyFill="1" applyAlignment="1"/>
    <xf numFmtId="0" fontId="2" fillId="0" borderId="0" xfId="0" applyFont="1" applyAlignment="1"/>
    <xf numFmtId="0" fontId="13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3" fillId="10" borderId="0" xfId="0" applyFont="1" applyFill="1" applyAlignment="1"/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7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/>
    </xf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10" borderId="0" xfId="0" applyFont="1" applyFill="1" applyAlignment="1"/>
    <xf numFmtId="0" fontId="18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9" fontId="24" fillId="0" borderId="0" xfId="0" applyNumberFormat="1" applyFont="1" applyAlignment="1">
      <alignment horizontal="center"/>
    </xf>
    <xf numFmtId="0" fontId="25" fillId="0" borderId="0" xfId="0" applyFont="1"/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3" fillId="1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1" fillId="0" borderId="0" xfId="0" applyFont="1"/>
    <xf numFmtId="0" fontId="0" fillId="0" borderId="0" xfId="0" applyFont="1" applyFill="1"/>
    <xf numFmtId="0" fontId="0" fillId="9" borderId="0" xfId="0" applyFont="1" applyFill="1"/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25" fillId="0" borderId="0" xfId="0" applyFont="1" applyFill="1"/>
    <xf numFmtId="0" fontId="34" fillId="0" borderId="0" xfId="0" applyFont="1" applyFill="1" applyAlignment="1"/>
    <xf numFmtId="0" fontId="25" fillId="0" borderId="0" xfId="0" applyFont="1" applyFill="1" applyAlignment="1"/>
    <xf numFmtId="0" fontId="32" fillId="0" borderId="0" xfId="0" applyFont="1"/>
    <xf numFmtId="0" fontId="3" fillId="10" borderId="0" xfId="0" applyFont="1" applyFill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1" fillId="9" borderId="0" xfId="0" applyFont="1" applyFill="1" applyAlignment="1">
      <alignment horizontal="center"/>
    </xf>
    <xf numFmtId="0" fontId="3" fillId="9" borderId="0" xfId="0" applyFont="1" applyFill="1" applyAlignment="1"/>
    <xf numFmtId="0" fontId="3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3" fillId="5" borderId="0" xfId="0" applyFont="1" applyFill="1" applyAlignment="1"/>
    <xf numFmtId="0" fontId="11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3" fillId="9" borderId="0" xfId="0" applyFont="1" applyFill="1" applyAlignment="1"/>
    <xf numFmtId="0" fontId="3" fillId="10" borderId="0" xfId="0" applyFont="1" applyFill="1" applyAlignment="1"/>
    <xf numFmtId="0" fontId="36" fillId="0" borderId="0" xfId="0" applyFont="1"/>
    <xf numFmtId="0" fontId="37" fillId="0" borderId="0" xfId="0" applyFont="1"/>
    <xf numFmtId="0" fontId="1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" fillId="9" borderId="0" xfId="0" applyFont="1" applyFill="1" applyAlignment="1"/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3" fillId="5" borderId="0" xfId="0" applyFont="1" applyFill="1" applyAlignment="1"/>
    <xf numFmtId="0" fontId="3" fillId="0" borderId="0" xfId="0" applyFont="1" applyAlignment="1">
      <alignment horizontal="center"/>
    </xf>
    <xf numFmtId="0" fontId="3" fillId="5" borderId="0" xfId="0" applyFont="1" applyFill="1" applyAlignment="1"/>
    <xf numFmtId="0" fontId="3" fillId="9" borderId="0" xfId="0" applyFont="1" applyFill="1" applyAlignment="1"/>
    <xf numFmtId="0" fontId="3" fillId="10" borderId="0" xfId="0" applyFont="1" applyFill="1" applyAlignment="1"/>
    <xf numFmtId="0" fontId="1" fillId="0" borderId="0" xfId="0" applyFont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3" fontId="25" fillId="0" borderId="0" xfId="0" applyNumberFormat="1" applyFont="1"/>
    <xf numFmtId="0" fontId="25" fillId="0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9" borderId="0" xfId="0" applyFont="1" applyFill="1" applyAlignment="1"/>
    <xf numFmtId="0" fontId="3" fillId="10" borderId="0" xfId="0" applyFont="1" applyFill="1" applyAlignme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 readingOrder="1"/>
    </xf>
    <xf numFmtId="0" fontId="3" fillId="11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5" borderId="0" xfId="0" applyFont="1" applyFill="1" applyAlignment="1"/>
    <xf numFmtId="0" fontId="3" fillId="0" borderId="0" xfId="0" applyFont="1" applyAlignment="1">
      <alignment horizontal="center" shrinkToFi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تجمعی بر اساس دانشکده های همنام کشور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کشور'!$B$86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کشور'!$C$85:$H$85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کشور'!$C$86:$H$86</c:f>
              <c:numCache>
                <c:formatCode>General</c:formatCode>
                <c:ptCount val="6"/>
                <c:pt idx="0">
                  <c:v>385</c:v>
                </c:pt>
                <c:pt idx="1">
                  <c:v>683</c:v>
                </c:pt>
                <c:pt idx="2">
                  <c:v>360</c:v>
                </c:pt>
                <c:pt idx="3">
                  <c:v>248</c:v>
                </c:pt>
                <c:pt idx="4">
                  <c:v>13</c:v>
                </c:pt>
                <c:pt idx="5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F-4B17-8120-BEECDE41C5F1}"/>
            </c:ext>
          </c:extLst>
        </c:ser>
        <c:ser>
          <c:idx val="1"/>
          <c:order val="1"/>
          <c:tx>
            <c:strRef>
              <c:f>'دانشکده های مدیریت کشور'!$B$87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کشور'!$C$85:$H$85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کشور'!$C$87:$H$87</c:f>
              <c:numCache>
                <c:formatCode>General</c:formatCode>
                <c:ptCount val="6"/>
                <c:pt idx="0">
                  <c:v>490</c:v>
                </c:pt>
                <c:pt idx="1">
                  <c:v>974</c:v>
                </c:pt>
                <c:pt idx="2">
                  <c:v>463</c:v>
                </c:pt>
                <c:pt idx="3">
                  <c:v>296</c:v>
                </c:pt>
                <c:pt idx="4">
                  <c:v>23</c:v>
                </c:pt>
                <c:pt idx="5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F-4B17-8120-BEECDE41C5F1}"/>
            </c:ext>
          </c:extLst>
        </c:ser>
        <c:ser>
          <c:idx val="2"/>
          <c:order val="2"/>
          <c:tx>
            <c:strRef>
              <c:f>'دانشکده های مدیریت کشور'!$B$88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کشور'!$C$85:$H$85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کشور'!$C$88:$H$88</c:f>
              <c:numCache>
                <c:formatCode>General</c:formatCode>
                <c:ptCount val="6"/>
                <c:pt idx="0">
                  <c:v>630</c:v>
                </c:pt>
                <c:pt idx="1">
                  <c:v>1103</c:v>
                </c:pt>
                <c:pt idx="2">
                  <c:v>600</c:v>
                </c:pt>
                <c:pt idx="3">
                  <c:v>381</c:v>
                </c:pt>
                <c:pt idx="4">
                  <c:v>34</c:v>
                </c:pt>
                <c:pt idx="5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AF-4B17-8120-BEECDE41C5F1}"/>
            </c:ext>
          </c:extLst>
        </c:ser>
        <c:ser>
          <c:idx val="3"/>
          <c:order val="3"/>
          <c:tx>
            <c:strRef>
              <c:f>'دانشکده های مدیریت کشور'!$B$89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کشور'!$C$85:$H$85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کشور'!$C$89:$H$89</c:f>
              <c:numCache>
                <c:formatCode>General</c:formatCode>
                <c:ptCount val="6"/>
                <c:pt idx="0">
                  <c:v>755</c:v>
                </c:pt>
                <c:pt idx="1">
                  <c:v>1390</c:v>
                </c:pt>
                <c:pt idx="2">
                  <c:v>772</c:v>
                </c:pt>
                <c:pt idx="3">
                  <c:v>528</c:v>
                </c:pt>
                <c:pt idx="4">
                  <c:v>73</c:v>
                </c:pt>
                <c:pt idx="5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F-4B17-8120-BEECDE41C5F1}"/>
            </c:ext>
          </c:extLst>
        </c:ser>
        <c:ser>
          <c:idx val="4"/>
          <c:order val="4"/>
          <c:tx>
            <c:strRef>
              <c:f>'دانشکده های مدیریت کشور'!$B$90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کشور'!$C$85:$H$85</c:f>
              <c:strCache>
                <c:ptCount val="6"/>
                <c:pt idx="0">
                  <c:v>کرمان</c:v>
                </c:pt>
                <c:pt idx="1">
                  <c:v>ایران</c:v>
                </c:pt>
                <c:pt idx="2">
                  <c:v>تبریز</c:v>
                </c:pt>
                <c:pt idx="3">
                  <c:v>اصفهان</c:v>
                </c:pt>
                <c:pt idx="4">
                  <c:v>آبادان </c:v>
                </c:pt>
                <c:pt idx="5">
                  <c:v>شیراز</c:v>
                </c:pt>
              </c:strCache>
            </c:strRef>
          </c:cat>
          <c:val>
            <c:numRef>
              <c:f>'دانشکده های مدیریت کشور'!$C$90:$H$90</c:f>
              <c:numCache>
                <c:formatCode>General</c:formatCode>
                <c:ptCount val="6"/>
                <c:pt idx="0">
                  <c:v>893</c:v>
                </c:pt>
                <c:pt idx="1">
                  <c:v>1637</c:v>
                </c:pt>
                <c:pt idx="2">
                  <c:v>908</c:v>
                </c:pt>
                <c:pt idx="3">
                  <c:v>592</c:v>
                </c:pt>
                <c:pt idx="4">
                  <c:v>506</c:v>
                </c:pt>
                <c:pt idx="5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0-4E94-A0B6-A52B05F40C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5419008"/>
        <c:axId val="80950400"/>
      </c:barChart>
      <c:catAx>
        <c:axId val="754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0950400"/>
        <c:crosses val="autoZero"/>
        <c:auto val="1"/>
        <c:lblAlgn val="ctr"/>
        <c:lblOffset val="100"/>
        <c:noMultiLvlLbl val="0"/>
      </c:catAx>
      <c:valAx>
        <c:axId val="8095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754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2A2-45CE-9990-29BD55AF85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2A2-45CE-9990-29BD55AF85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2A2-45CE-9990-29BD55AF85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2A2-45CE-9990-29BD55AF8525}"/>
              </c:ext>
            </c:extLst>
          </c:dPt>
          <c:dLbls>
            <c:dLbl>
              <c:idx val="0"/>
              <c:layout>
                <c:manualLayout>
                  <c:x val="4.8025818188369075E-2"/>
                  <c:y val="0.108533249037945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B Zar" panose="00000400000000000000" pitchFamily="2" charset="-78"/>
                      </a:defRPr>
                    </a:pPr>
                    <a:fld id="{E41A6650-ECA9-4DC7-B0A9-E5F4FAAB3689}" type="CATEGORYNAME">
                      <a:rPr lang="fa-IR">
                        <a:solidFill>
                          <a:schemeClr val="tx1"/>
                        </a:solidFill>
                      </a:rPr>
                      <a:pPr>
                        <a:defRPr>
                          <a:cs typeface="B Zar" panose="00000400000000000000" pitchFamily="2" charset="-78"/>
                        </a:defRPr>
                      </a:pPr>
                      <a:t>[CATEGORY NAME]</a:t>
                    </a:fld>
                    <a:r>
                      <a:rPr lang="fa-IR" baseline="0"/>
                      <a:t>
</a:t>
                    </a:r>
                    <a:fld id="{5BC43A06-4AEB-486F-855D-8FA723FD4D3B}" type="PERCENTAGE">
                      <a:rPr lang="fa-IR" baseline="0"/>
                      <a:pPr>
                        <a:defRPr>
                          <a:cs typeface="B Zar" panose="00000400000000000000" pitchFamily="2" charset="-78"/>
                        </a:defRPr>
                      </a:pPr>
                      <a:t>[PERCENTAGE]</a:t>
                    </a:fld>
                    <a:endParaRPr lang="fa-IR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33629370003248"/>
                      <c:h val="0.186978014920554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A2-45CE-9990-29BD55AF8525}"/>
                </c:ext>
              </c:extLst>
            </c:dLbl>
            <c:dLbl>
              <c:idx val="2"/>
              <c:layout>
                <c:manualLayout>
                  <c:x val="7.4637509743176816E-2"/>
                  <c:y val="-3.5481918926800818E-2"/>
                </c:manualLayout>
              </c:layout>
              <c:tx>
                <c:rich>
                  <a:bodyPr/>
                  <a:lstStyle/>
                  <a:p>
                    <a:fld id="{D01624FA-8FAC-4205-933E-C478354C7E89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>
                        <a:solidFill>
                          <a:schemeClr val="tx1"/>
                        </a:solidFill>
                      </a:rPr>
                      <a:t>
</a:t>
                    </a:r>
                    <a:fld id="{190CC596-995A-42BA-999E-9B834B6C1AAE}" type="PERCENTAGE">
                      <a:rPr lang="fa-IR" baseline="0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fa-IR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A2-45CE-9990-29BD55AF8525}"/>
                </c:ext>
              </c:extLst>
            </c:dLbl>
            <c:dLbl>
              <c:idx val="3"/>
              <c:layout>
                <c:manualLayout>
                  <c:x val="-0.11750966793062309"/>
                  <c:y val="0.13553917955747505"/>
                </c:manualLayout>
              </c:layout>
              <c:tx>
                <c:rich>
                  <a:bodyPr/>
                  <a:lstStyle/>
                  <a:p>
                    <a:fld id="{CA7805C0-6023-4341-8341-C2FB55B2123D}" type="CATEGORYNAME">
                      <a:rPr lang="fa-IR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fa-IR" baseline="0">
                        <a:solidFill>
                          <a:schemeClr val="tx1"/>
                        </a:solidFill>
                      </a:rPr>
                      <a:t>
</a:t>
                    </a:r>
                    <a:fld id="{95DC4C86-20DB-4C9D-90B4-A2D756C8D4B0}" type="PERCENTAGE">
                      <a:rPr lang="fa-IR" baseline="0">
                        <a:solidFill>
                          <a:schemeClr val="tx1"/>
                        </a:solidFill>
                      </a:rPr>
                      <a:pPr/>
                      <a:t>[PERCENTAGE]</a:t>
                    </a:fld>
                    <a:endParaRPr lang="fa-IR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2A2-45CE-9990-29BD55AF8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ای'!$B$325:$B$328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ای'!$C$325:$C$328</c:f>
              <c:numCache>
                <c:formatCode>General</c:formatCode>
                <c:ptCount val="4"/>
                <c:pt idx="0">
                  <c:v>3.27</c:v>
                </c:pt>
                <c:pt idx="1">
                  <c:v>1</c:v>
                </c:pt>
                <c:pt idx="2">
                  <c:v>1</c:v>
                </c:pt>
                <c:pt idx="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A2-45CE-9990-29BD55AF852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اسکوپوس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186-4864-9D6A-E4011F534BB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186-4864-9D6A-E4011F534BB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186-4864-9D6A-E4011F534BB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186-4864-9D6A-E4011F534BBD}"/>
              </c:ext>
            </c:extLst>
          </c:dPt>
          <c:dLbls>
            <c:dLbl>
              <c:idx val="1"/>
              <c:layout>
                <c:manualLayout>
                  <c:x val="0.12888193428847144"/>
                  <c:y val="-0.23824088233931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6-4864-9D6A-E4011F534BBD}"/>
                </c:ext>
              </c:extLst>
            </c:dLbl>
            <c:dLbl>
              <c:idx val="2"/>
              <c:layout>
                <c:manualLayout>
                  <c:x val="0.11599906175863579"/>
                  <c:y val="1.7506364579908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6-4864-9D6A-E4011F534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ای'!$B$343:$B$346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ای'!$C$343:$C$346</c:f>
              <c:numCache>
                <c:formatCode>General</c:formatCode>
                <c:ptCount val="4"/>
                <c:pt idx="0">
                  <c:v>4.63</c:v>
                </c:pt>
                <c:pt idx="1">
                  <c:v>1.66</c:v>
                </c:pt>
                <c:pt idx="2">
                  <c:v>1.75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86-4864-9D6A-E4011F534BB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 با احتساب نسبت مقاله به هیات علمی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9202-4B70-9460-4D73F311D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9202-4B70-9460-4D73F311D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9202-4B70-9460-4D73F311D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9202-4B70-9460-4D73F311D82F}"/>
              </c:ext>
            </c:extLst>
          </c:dPt>
          <c:dLbls>
            <c:dLbl>
              <c:idx val="0"/>
              <c:layout>
                <c:manualLayout>
                  <c:x val="-0.19307460069219168"/>
                  <c:y val="0.112637125942232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2-4B70-9460-4D73F311D82F}"/>
                </c:ext>
              </c:extLst>
            </c:dLbl>
            <c:dLbl>
              <c:idx val="2"/>
              <c:layout>
                <c:manualLayout>
                  <c:x val="9.255383298308463E-2"/>
                  <c:y val="1.42633837908739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2-4B70-9460-4D73F311D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ای'!$B$365:$B$368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ای'!$C$365:$C$368</c:f>
              <c:numCache>
                <c:formatCode>General</c:formatCode>
                <c:ptCount val="4"/>
                <c:pt idx="0">
                  <c:v>7.36</c:v>
                </c:pt>
                <c:pt idx="1">
                  <c:v>2</c:v>
                </c:pt>
                <c:pt idx="2">
                  <c:v>3.25</c:v>
                </c:pt>
                <c:pt idx="3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02-4B70-9460-4D73F311D82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Zar" panose="00000400000000000000" pitchFamily="2" charset="-78"/>
              </a:rPr>
              <a:t>میزان بودجه درخواستی پایان نامه ها عقد قرارداد شده وگرنت 30 درصد محققین فعال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2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ای'!$A$7</c:f>
              <c:strCache>
                <c:ptCount val="1"/>
                <c:pt idx="0">
                  <c:v>میزان بودجه درخواستی به ریال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ای'!$B$6:$G$6</c:f>
              <c:numCache>
                <c:formatCode>General</c:formatCode>
                <c:ptCount val="6"/>
                <c:pt idx="0">
                  <c:v>1397</c:v>
                </c:pt>
                <c:pt idx="1">
                  <c:v>1398</c:v>
                </c:pt>
                <c:pt idx="2">
                  <c:v>1399</c:v>
                </c:pt>
                <c:pt idx="3">
                  <c:v>1400</c:v>
                </c:pt>
                <c:pt idx="4">
                  <c:v>1401</c:v>
                </c:pt>
                <c:pt idx="5">
                  <c:v>1402</c:v>
                </c:pt>
              </c:numCache>
            </c:numRef>
          </c:cat>
          <c:val>
            <c:numRef>
              <c:f>'نمودارمقایسه ای'!$B$7:$G$7</c:f>
              <c:numCache>
                <c:formatCode>General</c:formatCode>
                <c:ptCount val="6"/>
                <c:pt idx="0">
                  <c:v>1160779000</c:v>
                </c:pt>
                <c:pt idx="1">
                  <c:v>1792930000</c:v>
                </c:pt>
                <c:pt idx="2">
                  <c:v>2832100000</c:v>
                </c:pt>
                <c:pt idx="3">
                  <c:v>6062500000</c:v>
                </c:pt>
                <c:pt idx="4">
                  <c:v>7241590000</c:v>
                </c:pt>
                <c:pt idx="5" formatCode="#,##0">
                  <c:v>9702280000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7-4A46-B371-9B09FF98CC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603072"/>
        <c:axId val="85604608"/>
      </c:lineChart>
      <c:catAx>
        <c:axId val="8560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04608"/>
        <c:crosses val="autoZero"/>
        <c:auto val="1"/>
        <c:lblAlgn val="ctr"/>
        <c:lblOffset val="100"/>
        <c:noMultiLvlLbl val="0"/>
      </c:catAx>
      <c:valAx>
        <c:axId val="85604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6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تعداد طرح های داوری شده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20993073782443861"/>
          <c:w val="0.93888888888888888"/>
          <c:h val="0.68120333916593756"/>
        </c:manualLayout>
      </c:layout>
      <c:lineChart>
        <c:grouping val="stacked"/>
        <c:varyColors val="0"/>
        <c:ser>
          <c:idx val="0"/>
          <c:order val="0"/>
          <c:tx>
            <c:strRef>
              <c:f>'نمودارمقایسه ای'!$A$54</c:f>
              <c:strCache>
                <c:ptCount val="1"/>
                <c:pt idx="0">
                  <c:v>تعداد طرح های تحت داوری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ای'!$B$53:$G$53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ای'!$B$54:$G$54</c:f>
              <c:numCache>
                <c:formatCode>General</c:formatCode>
                <c:ptCount val="6"/>
                <c:pt idx="0">
                  <c:v>25</c:v>
                </c:pt>
                <c:pt idx="1">
                  <c:v>36</c:v>
                </c:pt>
                <c:pt idx="2">
                  <c:v>21</c:v>
                </c:pt>
                <c:pt idx="3">
                  <c:v>46</c:v>
                </c:pt>
                <c:pt idx="4">
                  <c:v>46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7-4FA4-95F1-12617A10ED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628416"/>
        <c:axId val="85631360"/>
      </c:lineChart>
      <c:catAx>
        <c:axId val="856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31360"/>
        <c:crosses val="autoZero"/>
        <c:auto val="1"/>
        <c:lblAlgn val="ctr"/>
        <c:lblOffset val="100"/>
        <c:noMultiLvlLbl val="0"/>
      </c:catAx>
      <c:valAx>
        <c:axId val="85631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62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FF00"/>
                </a:solidFill>
                <a:cs typeface="B Titr" panose="00000700000000000000" pitchFamily="2" charset="-78"/>
              </a:rPr>
              <a:t>تعداد طرح های تحقیقاتی و پایان نامه ای عقد قرارداد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ای'!$A$79</c:f>
              <c:strCache>
                <c:ptCount val="1"/>
                <c:pt idx="0">
                  <c:v>تعداد طرح های تحقیقاتی و پایان نامه ای عقد قرارداد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ای'!$B$78:$G$78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ای'!$B$79:$G$79</c:f>
              <c:numCache>
                <c:formatCode>General</c:formatCode>
                <c:ptCount val="6"/>
                <c:pt idx="0">
                  <c:v>22</c:v>
                </c:pt>
                <c:pt idx="1">
                  <c:v>32</c:v>
                </c:pt>
                <c:pt idx="2">
                  <c:v>12</c:v>
                </c:pt>
                <c:pt idx="3">
                  <c:v>33</c:v>
                </c:pt>
                <c:pt idx="4">
                  <c:v>42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4-462B-BCDE-24217D9775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091456"/>
        <c:axId val="85092992"/>
      </c:lineChart>
      <c:catAx>
        <c:axId val="850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092992"/>
        <c:crosses val="autoZero"/>
        <c:auto val="1"/>
        <c:lblAlgn val="ctr"/>
        <c:lblOffset val="100"/>
        <c:noMultiLvlLbl val="0"/>
      </c:catAx>
      <c:valAx>
        <c:axId val="85092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09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rPr>
              <a:t>تعداد پایان نامه های دفاع شده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ای'!$A$97</c:f>
              <c:strCache>
                <c:ptCount val="1"/>
                <c:pt idx="0">
                  <c:v>پایان نامه های دفاع شده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ای'!$B$96:$G$96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ای'!$B$97:$G$97</c:f>
              <c:numCache>
                <c:formatCode>General</c:formatCode>
                <c:ptCount val="6"/>
                <c:pt idx="0">
                  <c:v>44</c:v>
                </c:pt>
                <c:pt idx="1">
                  <c:v>27</c:v>
                </c:pt>
                <c:pt idx="2">
                  <c:v>29</c:v>
                </c:pt>
                <c:pt idx="3">
                  <c:v>34</c:v>
                </c:pt>
                <c:pt idx="4">
                  <c:v>36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0-46A6-B904-4684E419E2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110144"/>
        <c:axId val="85144704"/>
      </c:lineChart>
      <c:catAx>
        <c:axId val="851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144704"/>
        <c:crosses val="autoZero"/>
        <c:auto val="1"/>
        <c:lblAlgn val="ctr"/>
        <c:lblOffset val="100"/>
        <c:noMultiLvlLbl val="0"/>
      </c:catAx>
      <c:valAx>
        <c:axId val="851447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ای'!$A$123</c:f>
              <c:strCache>
                <c:ptCount val="1"/>
                <c:pt idx="0">
                  <c:v>تعداد مقالات ISI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ای'!$B$122:$G$122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ای'!$B$123:$G$123</c:f>
              <c:numCache>
                <c:formatCode>General</c:formatCode>
                <c:ptCount val="6"/>
                <c:pt idx="0">
                  <c:v>63</c:v>
                </c:pt>
                <c:pt idx="1">
                  <c:v>88</c:v>
                </c:pt>
                <c:pt idx="2">
                  <c:v>121</c:v>
                </c:pt>
                <c:pt idx="3">
                  <c:v>131</c:v>
                </c:pt>
                <c:pt idx="4">
                  <c:v>107</c:v>
                </c:pt>
                <c:pt idx="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1-4DC2-925F-3DB83A638B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174144"/>
        <c:axId val="85175680"/>
      </c:lineChart>
      <c:catAx>
        <c:axId val="851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175680"/>
        <c:crosses val="autoZero"/>
        <c:auto val="1"/>
        <c:lblAlgn val="ctr"/>
        <c:lblOffset val="100"/>
        <c:noMultiLvlLbl val="0"/>
      </c:catAx>
      <c:valAx>
        <c:axId val="85175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1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FF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مقالات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Scopus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ای'!$A$146</c:f>
              <c:strCache>
                <c:ptCount val="1"/>
                <c:pt idx="0">
                  <c:v>تعداد مقالات Scopus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ای'!$B$145:$G$145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ای'!$B$146:$G$146</c:f>
              <c:numCache>
                <c:formatCode>General</c:formatCode>
                <c:ptCount val="6"/>
                <c:pt idx="0">
                  <c:v>78</c:v>
                </c:pt>
                <c:pt idx="1">
                  <c:v>102</c:v>
                </c:pt>
                <c:pt idx="2">
                  <c:v>145</c:v>
                </c:pt>
                <c:pt idx="3">
                  <c:v>156</c:v>
                </c:pt>
                <c:pt idx="4">
                  <c:v>138</c:v>
                </c:pt>
                <c:pt idx="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5-449D-9363-D33181ADDE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291392"/>
        <c:axId val="85292928"/>
      </c:lineChart>
      <c:catAx>
        <c:axId val="852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292928"/>
        <c:crosses val="autoZero"/>
        <c:auto val="1"/>
        <c:lblAlgn val="ctr"/>
        <c:lblOffset val="100"/>
        <c:noMultiLvlLbl val="0"/>
      </c:catAx>
      <c:valAx>
        <c:axId val="85292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29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FF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'نمودارمقایسه ای'!$A$168</c:f>
              <c:strCache>
                <c:ptCount val="1"/>
                <c:pt idx="0">
                  <c:v>تعداد مقالات گوگل اسکالر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ای'!$B$167:$G$167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'نمودارمقایسه ای'!$B$168:$G$168</c:f>
              <c:numCache>
                <c:formatCode>General</c:formatCode>
                <c:ptCount val="6"/>
                <c:pt idx="0">
                  <c:v>139</c:v>
                </c:pt>
                <c:pt idx="1">
                  <c:v>171</c:v>
                </c:pt>
                <c:pt idx="2">
                  <c:v>239</c:v>
                </c:pt>
                <c:pt idx="3">
                  <c:v>244</c:v>
                </c:pt>
                <c:pt idx="4">
                  <c:v>195</c:v>
                </c:pt>
                <c:pt idx="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B-4911-8ADF-8DDAE08BB8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5305984"/>
        <c:axId val="85668224"/>
      </c:lineChart>
      <c:catAx>
        <c:axId val="853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668224"/>
        <c:crosses val="autoZero"/>
        <c:auto val="1"/>
        <c:lblAlgn val="ctr"/>
        <c:lblOffset val="100"/>
        <c:noMultiLvlLbl val="0"/>
      </c:catAx>
      <c:valAx>
        <c:axId val="85668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30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تعداد استنادات تجمعی بر اساس دانشکده های همنام کشور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کشور'!$C$97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کشور'!$B$98:$B$103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کشور'!$C$98:$C$103</c:f>
              <c:numCache>
                <c:formatCode>General</c:formatCode>
                <c:ptCount val="6"/>
                <c:pt idx="0">
                  <c:v>1860</c:v>
                </c:pt>
                <c:pt idx="1">
                  <c:v>2517</c:v>
                </c:pt>
                <c:pt idx="2">
                  <c:v>1383</c:v>
                </c:pt>
                <c:pt idx="3">
                  <c:v>1097</c:v>
                </c:pt>
                <c:pt idx="4">
                  <c:v>68</c:v>
                </c:pt>
                <c:pt idx="5">
                  <c:v>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C-48DE-B988-4C2B7FC15333}"/>
            </c:ext>
          </c:extLst>
        </c:ser>
        <c:ser>
          <c:idx val="1"/>
          <c:order val="1"/>
          <c:tx>
            <c:strRef>
              <c:f>'دانشکده های مدیریت کشور'!$D$97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کشور'!$B$98:$B$103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کشور'!$D$98:$D$103</c:f>
              <c:numCache>
                <c:formatCode>General</c:formatCode>
                <c:ptCount val="6"/>
                <c:pt idx="0">
                  <c:v>2635</c:v>
                </c:pt>
                <c:pt idx="1">
                  <c:v>6608</c:v>
                </c:pt>
                <c:pt idx="2">
                  <c:v>1988</c:v>
                </c:pt>
                <c:pt idx="3">
                  <c:v>1533</c:v>
                </c:pt>
                <c:pt idx="4">
                  <c:v>97</c:v>
                </c:pt>
                <c:pt idx="5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C-48DE-B988-4C2B7FC15333}"/>
            </c:ext>
          </c:extLst>
        </c:ser>
        <c:ser>
          <c:idx val="2"/>
          <c:order val="2"/>
          <c:tx>
            <c:strRef>
              <c:f>'دانشکده های مدیریت کشور'!$E$97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کشور'!$B$98:$B$103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کشور'!$E$98:$E$103</c:f>
              <c:numCache>
                <c:formatCode>General</c:formatCode>
                <c:ptCount val="6"/>
                <c:pt idx="0">
                  <c:v>4521</c:v>
                </c:pt>
                <c:pt idx="1">
                  <c:v>7044</c:v>
                </c:pt>
                <c:pt idx="2">
                  <c:v>3601</c:v>
                </c:pt>
                <c:pt idx="3">
                  <c:v>2209</c:v>
                </c:pt>
                <c:pt idx="4">
                  <c:v>169</c:v>
                </c:pt>
                <c:pt idx="5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C-48DE-B988-4C2B7FC15333}"/>
            </c:ext>
          </c:extLst>
        </c:ser>
        <c:ser>
          <c:idx val="3"/>
          <c:order val="3"/>
          <c:tx>
            <c:strRef>
              <c:f>'دانشکده های مدیریت کشور'!$F$97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کشور'!$B$98:$B$103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کشور'!$F$98:$F$103</c:f>
              <c:numCache>
                <c:formatCode>General</c:formatCode>
                <c:ptCount val="6"/>
                <c:pt idx="0">
                  <c:v>8946</c:v>
                </c:pt>
                <c:pt idx="1">
                  <c:v>19886</c:v>
                </c:pt>
                <c:pt idx="2">
                  <c:v>9227</c:v>
                </c:pt>
                <c:pt idx="3">
                  <c:v>4888</c:v>
                </c:pt>
                <c:pt idx="4">
                  <c:v>445</c:v>
                </c:pt>
                <c:pt idx="5">
                  <c:v>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C-48DE-B988-4C2B7FC15333}"/>
            </c:ext>
          </c:extLst>
        </c:ser>
        <c:ser>
          <c:idx val="4"/>
          <c:order val="4"/>
          <c:tx>
            <c:strRef>
              <c:f>'دانشکده های مدیریت کشور'!$G$97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کشور'!$B$98:$B$103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کشور'!$G$98:$G$103</c:f>
              <c:numCache>
                <c:formatCode>General</c:formatCode>
                <c:ptCount val="6"/>
                <c:pt idx="0">
                  <c:v>16219</c:v>
                </c:pt>
                <c:pt idx="1">
                  <c:v>45520</c:v>
                </c:pt>
                <c:pt idx="2">
                  <c:v>20529</c:v>
                </c:pt>
                <c:pt idx="3">
                  <c:v>9805</c:v>
                </c:pt>
                <c:pt idx="4">
                  <c:v>506</c:v>
                </c:pt>
                <c:pt idx="5">
                  <c:v>18217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E-425B-B3CB-3411CD919C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2999936"/>
        <c:axId val="83026304"/>
      </c:barChart>
      <c:catAx>
        <c:axId val="8299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3026304"/>
        <c:crosses val="autoZero"/>
        <c:auto val="1"/>
        <c:lblAlgn val="ctr"/>
        <c:lblOffset val="100"/>
        <c:noMultiLvlLbl val="0"/>
      </c:catAx>
      <c:valAx>
        <c:axId val="830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299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چارک بندی مقالات بر اساس 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ای'!$C$192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ای'!$C$193:$C$196</c:f>
              <c:numCache>
                <c:formatCode>General</c:formatCode>
                <c:ptCount val="4"/>
                <c:pt idx="0">
                  <c:v>30</c:v>
                </c:pt>
                <c:pt idx="1">
                  <c:v>17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89A-BDD1-C1F57929C307}"/>
            </c:ext>
          </c:extLst>
        </c:ser>
        <c:ser>
          <c:idx val="1"/>
          <c:order val="1"/>
          <c:tx>
            <c:strRef>
              <c:f>'نمودارمقایسه ای'!$D$192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ای'!$D$193:$D$196</c:f>
              <c:numCache>
                <c:formatCode>General</c:formatCode>
                <c:ptCount val="4"/>
                <c:pt idx="0">
                  <c:v>27</c:v>
                </c:pt>
                <c:pt idx="1">
                  <c:v>39</c:v>
                </c:pt>
                <c:pt idx="2">
                  <c:v>29</c:v>
                </c:pt>
                <c:pt idx="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6A5-489A-BDD1-C1F57929C307}"/>
            </c:ext>
          </c:extLst>
        </c:ser>
        <c:ser>
          <c:idx val="2"/>
          <c:order val="2"/>
          <c:tx>
            <c:strRef>
              <c:f>'نمودارمقایسه ای'!$E$192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ای'!$E$193:$E$196</c:f>
              <c:numCache>
                <c:formatCode>General</c:formatCode>
                <c:ptCount val="4"/>
                <c:pt idx="0">
                  <c:v>64</c:v>
                </c:pt>
                <c:pt idx="1">
                  <c:v>45</c:v>
                </c:pt>
                <c:pt idx="2">
                  <c:v>24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89A-BDD1-C1F57929C307}"/>
            </c:ext>
          </c:extLst>
        </c:ser>
        <c:ser>
          <c:idx val="3"/>
          <c:order val="3"/>
          <c:tx>
            <c:strRef>
              <c:f>'نمودارمقایسه ای'!$F$192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ای'!$F$193:$F$196</c:f>
              <c:numCache>
                <c:formatCode>General</c:formatCode>
                <c:ptCount val="4"/>
                <c:pt idx="0">
                  <c:v>60</c:v>
                </c:pt>
                <c:pt idx="1">
                  <c:v>59</c:v>
                </c:pt>
                <c:pt idx="2">
                  <c:v>23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5-489A-BDD1-C1F57929C307}"/>
            </c:ext>
          </c:extLst>
        </c:ser>
        <c:ser>
          <c:idx val="4"/>
          <c:order val="4"/>
          <c:tx>
            <c:strRef>
              <c:f>'نمودارمقایسه ای'!$H$192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ای'!$H$193:$H$196</c:f>
              <c:numCache>
                <c:formatCode>General</c:formatCode>
                <c:ptCount val="4"/>
                <c:pt idx="0">
                  <c:v>64</c:v>
                </c:pt>
                <c:pt idx="1">
                  <c:v>32</c:v>
                </c:pt>
                <c:pt idx="2">
                  <c:v>26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9-4877-9B78-988D1BF1E60F}"/>
            </c:ext>
          </c:extLst>
        </c:ser>
        <c:ser>
          <c:idx val="5"/>
          <c:order val="5"/>
          <c:tx>
            <c:strRef>
              <c:f>'نمودارمقایسه ای'!$I$192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ای'!$B$193:$B$196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'نمودارمقایسه ای'!$I$193:$I$196</c:f>
              <c:numCache>
                <c:formatCode>General</c:formatCode>
                <c:ptCount val="4"/>
                <c:pt idx="0">
                  <c:v>35</c:v>
                </c:pt>
                <c:pt idx="1">
                  <c:v>44</c:v>
                </c:pt>
                <c:pt idx="2">
                  <c:v>10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F-4893-A538-C4E21A4852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714432"/>
        <c:axId val="85715968"/>
        <c:extLst/>
      </c:barChart>
      <c:catAx>
        <c:axId val="85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715968"/>
        <c:crosses val="autoZero"/>
        <c:auto val="1"/>
        <c:lblAlgn val="ctr"/>
        <c:lblOffset val="100"/>
        <c:noMultiLvlLbl val="0"/>
      </c:catAx>
      <c:valAx>
        <c:axId val="857159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7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پایگاه های استنادی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ای'!$C$221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ای'!$C$222:$C$224</c:f>
              <c:numCache>
                <c:formatCode>General</c:formatCode>
                <c:ptCount val="3"/>
                <c:pt idx="0">
                  <c:v>2.52</c:v>
                </c:pt>
                <c:pt idx="1">
                  <c:v>3.12</c:v>
                </c:pt>
                <c:pt idx="2">
                  <c:v>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C-4A9F-A396-026FD594ACF5}"/>
            </c:ext>
          </c:extLst>
        </c:ser>
        <c:ser>
          <c:idx val="1"/>
          <c:order val="1"/>
          <c:tx>
            <c:strRef>
              <c:f>'نمودارمقایسه ای'!$D$221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ای'!$D$222:$D$224</c:f>
              <c:numCache>
                <c:formatCode>General</c:formatCode>
                <c:ptCount val="3"/>
                <c:pt idx="0">
                  <c:v>3.52</c:v>
                </c:pt>
                <c:pt idx="1">
                  <c:v>4.08</c:v>
                </c:pt>
                <c:pt idx="2">
                  <c:v>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C-4A9F-A396-026FD594ACF5}"/>
            </c:ext>
          </c:extLst>
        </c:ser>
        <c:ser>
          <c:idx val="2"/>
          <c:order val="2"/>
          <c:tx>
            <c:strRef>
              <c:f>'نمودارمقایسه ای'!$E$221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ای'!$E$222:$E$224</c:f>
              <c:numCache>
                <c:formatCode>General</c:formatCode>
                <c:ptCount val="3"/>
                <c:pt idx="0">
                  <c:v>5.14</c:v>
                </c:pt>
                <c:pt idx="1">
                  <c:v>6.04</c:v>
                </c:pt>
                <c:pt idx="2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C-4A9F-A396-026FD594ACF5}"/>
            </c:ext>
          </c:extLst>
        </c:ser>
        <c:ser>
          <c:idx val="3"/>
          <c:order val="3"/>
          <c:tx>
            <c:strRef>
              <c:f>'نمودارمقایسه ای'!$F$221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ای'!$F$222:$F$224</c:f>
              <c:numCache>
                <c:formatCode>General</c:formatCode>
                <c:ptCount val="3"/>
                <c:pt idx="0">
                  <c:v>5.24</c:v>
                </c:pt>
                <c:pt idx="1">
                  <c:v>6.24</c:v>
                </c:pt>
                <c:pt idx="2">
                  <c:v>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8-423C-8248-037F009BC555}"/>
            </c:ext>
          </c:extLst>
        </c:ser>
        <c:ser>
          <c:idx val="4"/>
          <c:order val="4"/>
          <c:tx>
            <c:strRef>
              <c:f>'نمودارمقایسه ای'!$H$221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ای'!$H$222:$H$224</c:f>
              <c:numCache>
                <c:formatCode>General</c:formatCode>
                <c:ptCount val="3"/>
                <c:pt idx="0">
                  <c:v>4.28</c:v>
                </c:pt>
                <c:pt idx="1">
                  <c:v>5.52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4-4AF1-953E-3FCF34D55957}"/>
            </c:ext>
          </c:extLst>
        </c:ser>
        <c:ser>
          <c:idx val="5"/>
          <c:order val="5"/>
          <c:tx>
            <c:strRef>
              <c:f>'نمودارمقایسه ای'!$I$221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ای'!$B$222:$B$224</c:f>
              <c:strCache>
                <c:ptCount val="3"/>
                <c:pt idx="0">
                  <c:v>ISI</c:v>
                </c:pt>
                <c:pt idx="1">
                  <c:v>Scopus</c:v>
                </c:pt>
                <c:pt idx="2">
                  <c:v>Google Scholar</c:v>
                </c:pt>
              </c:strCache>
            </c:strRef>
          </c:cat>
          <c:val>
            <c:numRef>
              <c:f>'نمودارمقایسه ای'!$I$222:$I$224</c:f>
              <c:numCache>
                <c:formatCode>General</c:formatCode>
                <c:ptCount val="3"/>
                <c:pt idx="0">
                  <c:v>2.38</c:v>
                </c:pt>
                <c:pt idx="1">
                  <c:v>3.69</c:v>
                </c:pt>
                <c:pt idx="2">
                  <c:v>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5-49C7-B760-16A26FF041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799680"/>
        <c:axId val="85801216"/>
      </c:barChart>
      <c:catAx>
        <c:axId val="8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5801216"/>
        <c:crosses val="autoZero"/>
        <c:auto val="1"/>
        <c:lblAlgn val="ctr"/>
        <c:lblOffset val="100"/>
        <c:noMultiLvlLbl val="0"/>
      </c:catAx>
      <c:valAx>
        <c:axId val="85801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شاخص های تحلیلی بر مبنای پایگاه اسکوپوس</a:t>
            </a:r>
            <a:r>
              <a:rPr lang="en-US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</a:t>
            </a:r>
            <a:r>
              <a:rPr lang="fa-IR" sz="1500" b="1" i="0" u="none" strike="noStrike" kern="1200" cap="all" spc="10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 (تجمعی)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500" b="1" i="0" u="none" strike="noStrike" kern="1200" cap="all" spc="10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'نمودارمقایسه ای'!$B$238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ای'!$B$239:$B$241</c:f>
              <c:numCache>
                <c:formatCode>General</c:formatCode>
                <c:ptCount val="3"/>
                <c:pt idx="0">
                  <c:v>14.1</c:v>
                </c:pt>
                <c:pt idx="1">
                  <c:v>3.84</c:v>
                </c:pt>
                <c:pt idx="2">
                  <c:v>55.32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1-4730-964A-4E1E8CF63D99}"/>
            </c:ext>
          </c:extLst>
        </c:ser>
        <c:ser>
          <c:idx val="1"/>
          <c:order val="1"/>
          <c:tx>
            <c:strRef>
              <c:f>'نمودارمقایسه ای'!$C$238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ای'!$C$239:$C$241</c:f>
              <c:numCache>
                <c:formatCode>General</c:formatCode>
                <c:ptCount val="3"/>
                <c:pt idx="0">
                  <c:v>18.52</c:v>
                </c:pt>
                <c:pt idx="1">
                  <c:v>4.29</c:v>
                </c:pt>
                <c:pt idx="2">
                  <c:v>79.52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1-4730-964A-4E1E8CF63D99}"/>
            </c:ext>
          </c:extLst>
        </c:ser>
        <c:ser>
          <c:idx val="2"/>
          <c:order val="2"/>
          <c:tx>
            <c:strRef>
              <c:f>'نمودارمقایسه ای'!$D$238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ای'!$D$239:$D$241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  <c:pt idx="2">
                  <c:v>150.05000000000001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1-4730-964A-4E1E8CF63D99}"/>
            </c:ext>
          </c:extLst>
        </c:ser>
        <c:ser>
          <c:idx val="3"/>
          <c:order val="3"/>
          <c:tx>
            <c:strRef>
              <c:f>'نمودارمقایسه ای'!$E$238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ای'!$E$239:$E$241</c:f>
              <c:numCache>
                <c:formatCode>General</c:formatCode>
                <c:ptCount val="3"/>
                <c:pt idx="0">
                  <c:v>30.88</c:v>
                </c:pt>
                <c:pt idx="1">
                  <c:v>11.95</c:v>
                </c:pt>
                <c:pt idx="2">
                  <c:v>369.05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B-465A-A093-619D4B3ECBA4}"/>
            </c:ext>
          </c:extLst>
        </c:ser>
        <c:ser>
          <c:idx val="4"/>
          <c:order val="4"/>
          <c:tx>
            <c:strRef>
              <c:f>'نمودارمقایسه ای'!$F$238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ای'!$F$239:$F$241</c:f>
              <c:numCache>
                <c:formatCode>General</c:formatCode>
                <c:ptCount val="3"/>
                <c:pt idx="0">
                  <c:v>36.32</c:v>
                </c:pt>
                <c:pt idx="1">
                  <c:v>22.6</c:v>
                </c:pt>
                <c:pt idx="2">
                  <c:v>821.16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F-4610-BA71-91BB036A179A}"/>
            </c:ext>
          </c:extLst>
        </c:ser>
        <c:ser>
          <c:idx val="5"/>
          <c:order val="5"/>
          <c:tx>
            <c:strRef>
              <c:f>'نمودارمقایسه ای'!$G$238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ای'!$A$239:$A$241</c:f>
              <c:strCache>
                <c:ptCount val="3"/>
                <c:pt idx="0">
                  <c:v>تعداد مقاله به ازای هیات علمی</c:v>
                </c:pt>
                <c:pt idx="1">
                  <c:v>تعداد استناد به ازای مقاله</c:v>
                </c:pt>
                <c:pt idx="2">
                  <c:v>تعداد استناد به ازای هیات علمی</c:v>
                </c:pt>
              </c:strCache>
            </c:strRef>
          </c:cat>
          <c:val>
            <c:numRef>
              <c:f>'نمودارمقایسه ای'!$G$239:$G$241</c:f>
              <c:numCache>
                <c:formatCode>General</c:formatCode>
                <c:ptCount val="3"/>
                <c:pt idx="0">
                  <c:v>40.299999999999997</c:v>
                </c:pt>
                <c:pt idx="1">
                  <c:v>36.450000000000003</c:v>
                </c:pt>
                <c:pt idx="2">
                  <c:v>987.3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0-46EC-A863-FAAE013C4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868544"/>
        <c:axId val="85870080"/>
      </c:barChart>
      <c:catAx>
        <c:axId val="858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5870080"/>
        <c:crosses val="autoZero"/>
        <c:auto val="1"/>
        <c:lblAlgn val="ctr"/>
        <c:lblOffset val="100"/>
        <c:noMultiLvlLbl val="0"/>
      </c:catAx>
      <c:valAx>
        <c:axId val="85870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58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Zar" panose="00000400000000000000" pitchFamily="2" charset="-78"/>
              </a:rPr>
              <a:t>سهم مشارکت دانشکده در انتشارات دانشگاه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025371828521436E-2"/>
          <c:y val="0.23652777777777778"/>
          <c:w val="0.9155301837270341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'نمودارمقایسه ای'!$B$387</c:f>
              <c:strCache>
                <c:ptCount val="1"/>
                <c:pt idx="0">
                  <c:v>سهم </c:v>
                </c:pt>
              </c:strCache>
            </c:strRef>
          </c:tx>
          <c:spPr>
            <a:ln w="31750" cap="rnd">
              <a:solidFill>
                <a:schemeClr val="accent1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ای'!$C$387:$F$387</c:f>
              <c:numCache>
                <c:formatCode>General</c:formatCode>
                <c:ptCount val="4"/>
                <c:pt idx="0">
                  <c:v>2.9</c:v>
                </c:pt>
                <c:pt idx="1">
                  <c:v>3.7</c:v>
                </c:pt>
                <c:pt idx="2">
                  <c:v>3.84</c:v>
                </c:pt>
                <c:pt idx="3">
                  <c:v>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3-4D42-B25A-CA0E758944AE}"/>
            </c:ext>
          </c:extLst>
        </c:ser>
        <c:ser>
          <c:idx val="1"/>
          <c:order val="1"/>
          <c:tx>
            <c:strRef>
              <c:f>'نمودارمقایسه ای'!$B$388</c:f>
              <c:strCache>
                <c:ptCount val="1"/>
                <c:pt idx="0">
                  <c:v>جایگاه</c:v>
                </c:pt>
              </c:strCache>
            </c:strRef>
          </c:tx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'نمودارمقایسه ای'!$C$385:$F$386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strCache>
            </c:strRef>
          </c:cat>
          <c:val>
            <c:numRef>
              <c:f>'نمودارمقایسه ای'!$C$388:$F$388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3-4D42-B25A-CA0E758944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6052864"/>
        <c:axId val="86054400"/>
      </c:lineChart>
      <c:catAx>
        <c:axId val="8605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54400"/>
        <c:crosses val="autoZero"/>
        <c:auto val="1"/>
        <c:lblAlgn val="ctr"/>
        <c:lblOffset val="100"/>
        <c:noMultiLvlLbl val="0"/>
      </c:catAx>
      <c:valAx>
        <c:axId val="86054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05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2661958368"/>
          <c:y val="0.90951946405713235"/>
          <c:w val="0.27404238770378342"/>
          <c:h val="6.67480588889338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مقاله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کشور'!$C$107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کشور'!$B$108:$B$113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کشور'!$C$108:$C$113</c:f>
              <c:numCache>
                <c:formatCode>General</c:formatCode>
                <c:ptCount val="6"/>
                <c:pt idx="0">
                  <c:v>4.83</c:v>
                </c:pt>
                <c:pt idx="1">
                  <c:v>3.68</c:v>
                </c:pt>
                <c:pt idx="2">
                  <c:v>3.84</c:v>
                </c:pt>
                <c:pt idx="3">
                  <c:v>4.42</c:v>
                </c:pt>
                <c:pt idx="4">
                  <c:v>5.23</c:v>
                </c:pt>
                <c:pt idx="5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B-4AB2-A293-16A31AF39903}"/>
            </c:ext>
          </c:extLst>
        </c:ser>
        <c:ser>
          <c:idx val="1"/>
          <c:order val="1"/>
          <c:tx>
            <c:strRef>
              <c:f>'دانشکده های مدیریت کشور'!$D$107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کشور'!$B$108:$B$113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کشور'!$D$108:$D$113</c:f>
              <c:numCache>
                <c:formatCode>General</c:formatCode>
                <c:ptCount val="6"/>
                <c:pt idx="0">
                  <c:v>5.37</c:v>
                </c:pt>
                <c:pt idx="1">
                  <c:v>6.78</c:v>
                </c:pt>
                <c:pt idx="2">
                  <c:v>4.29</c:v>
                </c:pt>
                <c:pt idx="3">
                  <c:v>5.17</c:v>
                </c:pt>
                <c:pt idx="4">
                  <c:v>4.21</c:v>
                </c:pt>
                <c:pt idx="5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B-4AB2-A293-16A31AF39903}"/>
            </c:ext>
          </c:extLst>
        </c:ser>
        <c:ser>
          <c:idx val="2"/>
          <c:order val="2"/>
          <c:tx>
            <c:strRef>
              <c:f>'دانشکده های مدیریت کشور'!$E$107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کشور'!$B$108:$B$113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کشور'!$E$108:$E$113</c:f>
              <c:numCache>
                <c:formatCode>General</c:formatCode>
                <c:ptCount val="6"/>
                <c:pt idx="0">
                  <c:v>7.17</c:v>
                </c:pt>
                <c:pt idx="1">
                  <c:v>6.38</c:v>
                </c:pt>
                <c:pt idx="2">
                  <c:v>6</c:v>
                </c:pt>
                <c:pt idx="3">
                  <c:v>5.79</c:v>
                </c:pt>
                <c:pt idx="4">
                  <c:v>4.97</c:v>
                </c:pt>
                <c:pt idx="5">
                  <c:v>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B-4AB2-A293-16A31AF39903}"/>
            </c:ext>
          </c:extLst>
        </c:ser>
        <c:ser>
          <c:idx val="3"/>
          <c:order val="3"/>
          <c:tx>
            <c:strRef>
              <c:f>'دانشکده های مدیریت کشور'!$F$107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کشور'!$B$108:$B$113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کشور'!$F$108:$F$113</c:f>
              <c:numCache>
                <c:formatCode>General</c:formatCode>
                <c:ptCount val="6"/>
                <c:pt idx="0">
                  <c:v>11.84</c:v>
                </c:pt>
                <c:pt idx="1">
                  <c:v>14.3</c:v>
                </c:pt>
                <c:pt idx="2">
                  <c:v>11.95</c:v>
                </c:pt>
                <c:pt idx="3">
                  <c:v>9.25</c:v>
                </c:pt>
                <c:pt idx="4">
                  <c:v>6.09</c:v>
                </c:pt>
                <c:pt idx="5">
                  <c:v>10.39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B-4AB2-A293-16A31AF39903}"/>
            </c:ext>
          </c:extLst>
        </c:ser>
        <c:ser>
          <c:idx val="4"/>
          <c:order val="4"/>
          <c:tx>
            <c:strRef>
              <c:f>'دانشکده های مدیریت کشور'!$G$107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کشور'!$B$108:$B$113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کشور'!$G$108:$G$113</c:f>
              <c:numCache>
                <c:formatCode>General</c:formatCode>
                <c:ptCount val="6"/>
                <c:pt idx="0">
                  <c:v>18.16</c:v>
                </c:pt>
                <c:pt idx="1">
                  <c:v>27.08</c:v>
                </c:pt>
                <c:pt idx="2">
                  <c:v>22.6</c:v>
                </c:pt>
                <c:pt idx="3">
                  <c:v>26.56</c:v>
                </c:pt>
                <c:pt idx="4">
                  <c:v>5.6</c:v>
                </c:pt>
                <c:pt idx="5">
                  <c:v>19.97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C-4407-972C-4B62A1BCCB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129664"/>
        <c:axId val="84131200"/>
      </c:barChart>
      <c:catAx>
        <c:axId val="8412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131200"/>
        <c:crosses val="autoZero"/>
        <c:auto val="1"/>
        <c:lblAlgn val="ctr"/>
        <c:lblOffset val="100"/>
        <c:noMultiLvlLbl val="0"/>
      </c:catAx>
      <c:valAx>
        <c:axId val="841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12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مقاله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کشور'!$C$125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کشور'!$B$126:$B$131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کشور'!$C$126:$C$131</c:f>
              <c:numCache>
                <c:formatCode>General</c:formatCode>
                <c:ptCount val="6"/>
                <c:pt idx="0">
                  <c:v>14.81</c:v>
                </c:pt>
                <c:pt idx="1">
                  <c:v>21.34</c:v>
                </c:pt>
                <c:pt idx="2">
                  <c:v>14.4</c:v>
                </c:pt>
                <c:pt idx="3">
                  <c:v>6.36</c:v>
                </c:pt>
                <c:pt idx="4">
                  <c:v>3.25</c:v>
                </c:pt>
                <c:pt idx="5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738-A5BF-BFE0D221D44B}"/>
            </c:ext>
          </c:extLst>
        </c:ser>
        <c:ser>
          <c:idx val="1"/>
          <c:order val="1"/>
          <c:tx>
            <c:strRef>
              <c:f>'دانشکده های مدیریت کشور'!$D$125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کشور'!$B$126:$B$131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کشور'!$D$126:$D$131</c:f>
              <c:numCache>
                <c:formatCode>General</c:formatCode>
                <c:ptCount val="6"/>
                <c:pt idx="0">
                  <c:v>18.14</c:v>
                </c:pt>
                <c:pt idx="1">
                  <c:v>28.64</c:v>
                </c:pt>
                <c:pt idx="2">
                  <c:v>18.52</c:v>
                </c:pt>
                <c:pt idx="3">
                  <c:v>7.4</c:v>
                </c:pt>
                <c:pt idx="4">
                  <c:v>3.28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738-A5BF-BFE0D221D44B}"/>
            </c:ext>
          </c:extLst>
        </c:ser>
        <c:ser>
          <c:idx val="2"/>
          <c:order val="2"/>
          <c:tx>
            <c:strRef>
              <c:f>'دانشکده های مدیریت کشور'!$E$125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کشور'!$B$126:$B$131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کشور'!$E$126:$E$131</c:f>
              <c:numCache>
                <c:formatCode>General</c:formatCode>
                <c:ptCount val="6"/>
                <c:pt idx="0">
                  <c:v>25.2</c:v>
                </c:pt>
                <c:pt idx="1">
                  <c:v>33.42</c:v>
                </c:pt>
                <c:pt idx="2">
                  <c:v>25</c:v>
                </c:pt>
                <c:pt idx="3">
                  <c:v>8.86</c:v>
                </c:pt>
                <c:pt idx="4">
                  <c:v>3.77</c:v>
                </c:pt>
                <c:pt idx="5">
                  <c:v>29.73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738-A5BF-BFE0D221D44B}"/>
            </c:ext>
          </c:extLst>
        </c:ser>
        <c:ser>
          <c:idx val="3"/>
          <c:order val="3"/>
          <c:tx>
            <c:strRef>
              <c:f>'دانشکده های مدیریت کشور'!$F$125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کشور'!$B$126:$B$131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کشور'!$F$126:$F$131</c:f>
              <c:numCache>
                <c:formatCode>General</c:formatCode>
                <c:ptCount val="6"/>
                <c:pt idx="0">
                  <c:v>26.03</c:v>
                </c:pt>
                <c:pt idx="1">
                  <c:v>38.61</c:v>
                </c:pt>
                <c:pt idx="2">
                  <c:v>30.88</c:v>
                </c:pt>
                <c:pt idx="3">
                  <c:v>12.27</c:v>
                </c:pt>
                <c:pt idx="4">
                  <c:v>5.21</c:v>
                </c:pt>
                <c:pt idx="5">
                  <c:v>35.380000000000003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E-4738-A5BF-BFE0D221D44B}"/>
            </c:ext>
          </c:extLst>
        </c:ser>
        <c:ser>
          <c:idx val="4"/>
          <c:order val="4"/>
          <c:tx>
            <c:strRef>
              <c:f>'دانشکده های مدیریت کشور'!$G$125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کشور'!$B$126:$B$131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کشور'!$G$126:$G$131</c:f>
              <c:numCache>
                <c:formatCode>General</c:formatCode>
                <c:ptCount val="6"/>
                <c:pt idx="0">
                  <c:v>31.89</c:v>
                </c:pt>
                <c:pt idx="1">
                  <c:v>45.47</c:v>
                </c:pt>
                <c:pt idx="2">
                  <c:v>36.32</c:v>
                </c:pt>
                <c:pt idx="3">
                  <c:v>13.76</c:v>
                </c:pt>
                <c:pt idx="4">
                  <c:v>11.25</c:v>
                </c:pt>
                <c:pt idx="5">
                  <c:v>41.45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C20-92B3-53E46F6848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472960"/>
        <c:axId val="84474496"/>
      </c:barChart>
      <c:catAx>
        <c:axId val="844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474496"/>
        <c:crosses val="autoZero"/>
        <c:auto val="1"/>
        <c:lblAlgn val="ctr"/>
        <c:lblOffset val="100"/>
        <c:noMultiLvlLbl val="0"/>
      </c:catAx>
      <c:valAx>
        <c:axId val="844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4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استناد به ازای هیات علمی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'دانشکده های مدیریت کشور'!$C$140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کشور'!$B$141:$B$146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کشور'!$C$141:$C$146</c:f>
              <c:numCache>
                <c:formatCode>General</c:formatCode>
                <c:ptCount val="6"/>
                <c:pt idx="0">
                  <c:v>71.540000000000006</c:v>
                </c:pt>
                <c:pt idx="1">
                  <c:v>78.66</c:v>
                </c:pt>
                <c:pt idx="2">
                  <c:v>55.32</c:v>
                </c:pt>
                <c:pt idx="3">
                  <c:v>28.13</c:v>
                </c:pt>
                <c:pt idx="4">
                  <c:v>17</c:v>
                </c:pt>
                <c:pt idx="5">
                  <c:v>85.13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9-4B8A-82D2-140FB6652A23}"/>
            </c:ext>
          </c:extLst>
        </c:ser>
        <c:ser>
          <c:idx val="1"/>
          <c:order val="1"/>
          <c:tx>
            <c:strRef>
              <c:f>'دانشکده های مدیریت کشور'!$D$140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کشور'!$B$141:$B$146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کشور'!$D$141:$D$146</c:f>
              <c:numCache>
                <c:formatCode>General</c:formatCode>
                <c:ptCount val="6"/>
                <c:pt idx="0">
                  <c:v>97.59</c:v>
                </c:pt>
                <c:pt idx="1">
                  <c:v>194.35</c:v>
                </c:pt>
                <c:pt idx="2">
                  <c:v>79.52</c:v>
                </c:pt>
                <c:pt idx="3">
                  <c:v>38.32</c:v>
                </c:pt>
                <c:pt idx="4">
                  <c:v>13.85</c:v>
                </c:pt>
                <c:pt idx="5">
                  <c:v>107.94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9-4B8A-82D2-140FB6652A23}"/>
            </c:ext>
          </c:extLst>
        </c:ser>
        <c:ser>
          <c:idx val="2"/>
          <c:order val="2"/>
          <c:tx>
            <c:strRef>
              <c:f>'دانشکده های مدیریت کشور'!$E$140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کشور'!$B$141:$B$146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کشور'!$E$141:$E$146</c:f>
              <c:numCache>
                <c:formatCode>General</c:formatCode>
                <c:ptCount val="6"/>
                <c:pt idx="0">
                  <c:v>180.84</c:v>
                </c:pt>
                <c:pt idx="1">
                  <c:v>213.45</c:v>
                </c:pt>
                <c:pt idx="2">
                  <c:v>150.05000000000001</c:v>
                </c:pt>
                <c:pt idx="3">
                  <c:v>51.7</c:v>
                </c:pt>
                <c:pt idx="4">
                  <c:v>18.77</c:v>
                </c:pt>
                <c:pt idx="5">
                  <c:v>147.78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59-4B8A-82D2-140FB6652A23}"/>
            </c:ext>
          </c:extLst>
        </c:ser>
        <c:ser>
          <c:idx val="3"/>
          <c:order val="3"/>
          <c:tx>
            <c:strRef>
              <c:f>'دانشکده های مدیریت کشور'!$F$140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کشور'!$B$141:$B$146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کشور'!$F$141:$F$146</c:f>
              <c:numCache>
                <c:formatCode>General</c:formatCode>
                <c:ptCount val="6"/>
                <c:pt idx="0">
                  <c:v>308.48</c:v>
                </c:pt>
                <c:pt idx="1">
                  <c:v>552.38</c:v>
                </c:pt>
                <c:pt idx="2">
                  <c:v>369.05</c:v>
                </c:pt>
                <c:pt idx="3">
                  <c:v>113.67</c:v>
                </c:pt>
                <c:pt idx="4">
                  <c:v>31.78</c:v>
                </c:pt>
                <c:pt idx="5">
                  <c:v>367.85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59-4B8A-82D2-140FB6652A23}"/>
            </c:ext>
          </c:extLst>
        </c:ser>
        <c:ser>
          <c:idx val="4"/>
          <c:order val="4"/>
          <c:tx>
            <c:strRef>
              <c:f>'دانشکده های مدیریت کشور'!$G$140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'دانشکده های مدیریت کشور'!$B$141:$B$146</c:f>
              <c:strCache>
                <c:ptCount val="6"/>
                <c:pt idx="0">
                  <c:v> کرمان</c:v>
                </c:pt>
                <c:pt idx="1">
                  <c:v> ایران</c:v>
                </c:pt>
                <c:pt idx="2">
                  <c:v> تبریز</c:v>
                </c:pt>
                <c:pt idx="3">
                  <c:v> اصفهان</c:v>
                </c:pt>
                <c:pt idx="4">
                  <c:v> آبادان</c:v>
                </c:pt>
                <c:pt idx="5">
                  <c:v> شیراز</c:v>
                </c:pt>
              </c:strCache>
            </c:strRef>
          </c:cat>
          <c:val>
            <c:numRef>
              <c:f>'دانشکده های مدیریت کشور'!$G$141:$G$146</c:f>
              <c:numCache>
                <c:formatCode>General</c:formatCode>
                <c:ptCount val="6"/>
                <c:pt idx="0">
                  <c:v>579.25</c:v>
                </c:pt>
                <c:pt idx="1">
                  <c:v>1264.44</c:v>
                </c:pt>
                <c:pt idx="2">
                  <c:v>821.16</c:v>
                </c:pt>
                <c:pt idx="3">
                  <c:v>228.02</c:v>
                </c:pt>
                <c:pt idx="4">
                  <c:v>63.25</c:v>
                </c:pt>
                <c:pt idx="5">
                  <c:v>828.04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2-4E7E-B3DC-EA10954896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4526976"/>
        <c:axId val="84528512"/>
      </c:barChart>
      <c:catAx>
        <c:axId val="845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528512"/>
        <c:crosses val="autoZero"/>
        <c:auto val="1"/>
        <c:lblAlgn val="ctr"/>
        <c:lblOffset val="100"/>
        <c:noMultiLvlLbl val="0"/>
      </c:catAx>
      <c:valAx>
        <c:axId val="845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5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میانگین داوری طرح ها (به ماه) از ورود به دانشکده تا دریافت کد اخلاق به ماه در چهار سال اخیر </a:t>
            </a:r>
          </a:p>
          <a:p>
            <a:pPr>
              <a:defRPr/>
            </a:pPr>
            <a:r>
              <a:rPr lang="fa-IR"/>
              <a:t>(سال 2023 از ارسال به داوری تا ارسال به کمیته اخلاق) </a:t>
            </a:r>
          </a:p>
        </c:rich>
      </c:tx>
      <c:layout>
        <c:manualLayout>
          <c:xMode val="edge"/>
          <c:yMode val="edge"/>
          <c:x val="0.10361853065724828"/>
          <c:y val="3.103962492680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'نمودارمقایسه ای'!$A$31</c:f>
              <c:strCache>
                <c:ptCount val="1"/>
                <c:pt idx="0">
                  <c:v>میانگین داوری طرح ها از ورود به دانشکده تا دریافت کد اخلاق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'نمودارمقایسه ای'!$B$30:$H$30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'نمودارمقایسه ای'!$B$31:$H$31</c:f>
              <c:numCache>
                <c:formatCode>General</c:formatCode>
                <c:ptCount val="7"/>
                <c:pt idx="0">
                  <c:v>5.9</c:v>
                </c:pt>
                <c:pt idx="1">
                  <c:v>5.0999999999999996</c:v>
                </c:pt>
                <c:pt idx="2">
                  <c:v>4.7</c:v>
                </c:pt>
                <c:pt idx="3">
                  <c:v>4.4000000000000004</c:v>
                </c:pt>
                <c:pt idx="4">
                  <c:v>3.99</c:v>
                </c:pt>
                <c:pt idx="5">
                  <c:v>3.7</c:v>
                </c:pt>
                <c:pt idx="6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4-4348-B6FB-A5F3781114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92864"/>
        <c:axId val="83494400"/>
      </c:lineChart>
      <c:catAx>
        <c:axId val="834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494400"/>
        <c:crosses val="autoZero"/>
        <c:auto val="1"/>
        <c:lblAlgn val="ctr"/>
        <c:lblOffset val="100"/>
        <c:noMultiLvlLbl val="0"/>
      </c:catAx>
      <c:valAx>
        <c:axId val="83494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49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آموزشی از مقالات در ای.اس.ای</a:t>
            </a:r>
          </a:p>
        </c:rich>
      </c:tx>
      <c:layout>
        <c:manualLayout>
          <c:xMode val="edge"/>
          <c:yMode val="edge"/>
          <c:x val="0.20308184521592942"/>
          <c:y val="0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B4A-42F9-B693-FD5ADA4CE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4A-42F9-B693-FD5ADA4CE4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4A-42F9-B693-FD5ADA4CE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4A-42F9-B693-FD5ADA4CE42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B4A-42F9-B693-FD5ADA4CE422}"/>
                </c:ext>
              </c:extLst>
            </c:dLbl>
            <c:dLbl>
              <c:idx val="2"/>
              <c:layout>
                <c:manualLayout>
                  <c:x val="-0.11646584503907835"/>
                  <c:y val="4.23891881535901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B4A-42F9-B693-FD5ADA4CE422}"/>
                </c:ext>
              </c:extLst>
            </c:dLbl>
            <c:dLbl>
              <c:idx val="3"/>
              <c:layout>
                <c:manualLayout>
                  <c:x val="0.28824079179065998"/>
                  <c:y val="8.08698928955385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B4A-42F9-B693-FD5ADA4CE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'نمودارمقایسه ای'!$B$266:$B$269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ای'!$C$266:$C$269</c:f>
              <c:numCache>
                <c:formatCode>General</c:formatCode>
                <c:ptCount val="4"/>
                <c:pt idx="0">
                  <c:v>36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A-42F9-B693-FD5ADA4CE42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اسکوپوس</a:t>
            </a:r>
          </a:p>
        </c:rich>
      </c:tx>
      <c:overlay val="0"/>
      <c:spPr>
        <a:solidFill>
          <a:srgbClr val="FFFF00"/>
        </a:solidFill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CF4-417E-8F87-BBF785A479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CF4-417E-8F87-BBF785A479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CF4-417E-8F87-BBF785A479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3CF4-417E-8F87-BBF785A4798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CF4-417E-8F87-BBF785A4798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CF4-417E-8F87-BBF785A47989}"/>
                </c:ext>
              </c:extLst>
            </c:dLbl>
            <c:dLbl>
              <c:idx val="3"/>
              <c:layout>
                <c:manualLayout>
                  <c:x val="7.9203721951280309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17E-8F87-BBF785A479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ای'!$B$283:$B$286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ای'!$C$283:$C$286</c:f>
              <c:numCache>
                <c:formatCode>General</c:formatCode>
                <c:ptCount val="4"/>
                <c:pt idx="0">
                  <c:v>51</c:v>
                </c:pt>
                <c:pt idx="1">
                  <c:v>10</c:v>
                </c:pt>
                <c:pt idx="2">
                  <c:v>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F4-417E-8F87-BBF785A479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2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rPr>
              <a:t>سهم گروه های اموزشی از مقالات در گوگل اسکالر</a:t>
            </a:r>
          </a:p>
        </c:rich>
      </c:tx>
      <c:layout>
        <c:manualLayout>
          <c:xMode val="edge"/>
          <c:yMode val="edge"/>
          <c:x val="0.44645264500576243"/>
          <c:y val="1.7864389589984125E-2"/>
        </c:manualLayout>
      </c:layout>
      <c:overlay val="0"/>
      <c:spPr>
        <a:solidFill>
          <a:srgbClr val="FFFF00"/>
        </a:solidFill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35-4463-B53B-CFAF25A25B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35-4463-B53B-CFAF25A25B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35-4463-B53B-CFAF25A25B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635-4463-B53B-CFAF25A25B9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635-4463-B53B-CFAF25A25B90}"/>
                </c:ext>
              </c:extLst>
            </c:dLbl>
            <c:dLbl>
              <c:idx val="2"/>
              <c:layout>
                <c:manualLayout>
                  <c:x val="1.840142342979316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5-4463-B53B-CFAF25A25B90}"/>
                </c:ext>
              </c:extLst>
            </c:dLbl>
            <c:dLbl>
              <c:idx val="3"/>
              <c:layout>
                <c:manualLayout>
                  <c:x val="5.0074662504660493E-2"/>
                  <c:y val="3.70370370370370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B Zar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35-4463-B53B-CFAF25A25B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B Zar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'نمودارمقایسه ای'!$B$304:$B$307</c:f>
              <c:strCache>
                <c:ptCount val="4"/>
                <c:pt idx="0">
                  <c:v>مدیریت و سیاست گذاری سلامت</c:v>
                </c:pt>
                <c:pt idx="1">
                  <c:v>فناوری اطلاعات سلامت</c:v>
                </c:pt>
                <c:pt idx="2">
                  <c:v>کتابداری و اطلاع رسانی پزشکی</c:v>
                </c:pt>
                <c:pt idx="3">
                  <c:v>اقتصاد سلامت</c:v>
                </c:pt>
              </c:strCache>
            </c:strRef>
          </c:cat>
          <c:val>
            <c:numRef>
              <c:f>'نمودارمقایسه ای'!$C$304:$C$307</c:f>
              <c:numCache>
                <c:formatCode>General</c:formatCode>
                <c:ptCount val="4"/>
                <c:pt idx="0">
                  <c:v>81</c:v>
                </c:pt>
                <c:pt idx="1">
                  <c:v>12</c:v>
                </c:pt>
                <c:pt idx="2">
                  <c:v>13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35-4463-B53B-CFAF25A25B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18" Type="http://schemas.openxmlformats.org/officeDocument/2006/relationships/chart" Target="../charts/chart2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17" Type="http://schemas.openxmlformats.org/officeDocument/2006/relationships/chart" Target="../charts/chart22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371476</xdr:colOff>
      <xdr:row>79</xdr:row>
      <xdr:rowOff>109538</xdr:rowOff>
    </xdr:from>
    <xdr:to>
      <xdr:col>20</xdr:col>
      <xdr:colOff>247651</xdr:colOff>
      <xdr:row>95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381001</xdr:colOff>
      <xdr:row>97</xdr:row>
      <xdr:rowOff>80963</xdr:rowOff>
    </xdr:from>
    <xdr:to>
      <xdr:col>20</xdr:col>
      <xdr:colOff>257176</xdr:colOff>
      <xdr:row>109</xdr:row>
      <xdr:rowOff>195263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409576</xdr:colOff>
      <xdr:row>111</xdr:row>
      <xdr:rowOff>80963</xdr:rowOff>
    </xdr:from>
    <xdr:to>
      <xdr:col>20</xdr:col>
      <xdr:colOff>361951</xdr:colOff>
      <xdr:row>127</xdr:row>
      <xdr:rowOff>142875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361951</xdr:colOff>
      <xdr:row>129</xdr:row>
      <xdr:rowOff>166687</xdr:rowOff>
    </xdr:from>
    <xdr:to>
      <xdr:col>20</xdr:col>
      <xdr:colOff>447676</xdr:colOff>
      <xdr:row>144</xdr:row>
      <xdr:rowOff>95249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352426</xdr:colOff>
      <xdr:row>147</xdr:row>
      <xdr:rowOff>28575</xdr:rowOff>
    </xdr:from>
    <xdr:to>
      <xdr:col>20</xdr:col>
      <xdr:colOff>476251</xdr:colOff>
      <xdr:row>163</xdr:row>
      <xdr:rowOff>147638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574965</xdr:colOff>
      <xdr:row>34</xdr:row>
      <xdr:rowOff>93093</xdr:rowOff>
    </xdr:from>
    <xdr:to>
      <xdr:col>15</xdr:col>
      <xdr:colOff>574964</xdr:colOff>
      <xdr:row>50</xdr:row>
      <xdr:rowOff>75430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332509</xdr:colOff>
      <xdr:row>264</xdr:row>
      <xdr:rowOff>45025</xdr:rowOff>
    </xdr:from>
    <xdr:to>
      <xdr:col>16</xdr:col>
      <xdr:colOff>270164</xdr:colOff>
      <xdr:row>280</xdr:row>
      <xdr:rowOff>159327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13855</xdr:colOff>
      <xdr:row>283</xdr:row>
      <xdr:rowOff>155862</xdr:rowOff>
    </xdr:from>
    <xdr:to>
      <xdr:col>15</xdr:col>
      <xdr:colOff>581891</xdr:colOff>
      <xdr:row>300</xdr:row>
      <xdr:rowOff>20781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775854</xdr:colOff>
      <xdr:row>302</xdr:row>
      <xdr:rowOff>162791</xdr:rowOff>
    </xdr:from>
    <xdr:to>
      <xdr:col>16</xdr:col>
      <xdr:colOff>69273</xdr:colOff>
      <xdr:row>318</xdr:row>
      <xdr:rowOff>124691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6927</xdr:colOff>
      <xdr:row>324</xdr:row>
      <xdr:rowOff>86591</xdr:rowOff>
    </xdr:from>
    <xdr:to>
      <xdr:col>16</xdr:col>
      <xdr:colOff>20782</xdr:colOff>
      <xdr:row>339</xdr:row>
      <xdr:rowOff>173181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6927</xdr:colOff>
      <xdr:row>343</xdr:row>
      <xdr:rowOff>93520</xdr:rowOff>
    </xdr:from>
    <xdr:to>
      <xdr:col>15</xdr:col>
      <xdr:colOff>581891</xdr:colOff>
      <xdr:row>358</xdr:row>
      <xdr:rowOff>110837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364</xdr:row>
      <xdr:rowOff>86590</xdr:rowOff>
    </xdr:from>
    <xdr:to>
      <xdr:col>15</xdr:col>
      <xdr:colOff>595745</xdr:colOff>
      <xdr:row>380</xdr:row>
      <xdr:rowOff>48489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290944</xdr:colOff>
      <xdr:row>11</xdr:row>
      <xdr:rowOff>107372</xdr:rowOff>
    </xdr:from>
    <xdr:to>
      <xdr:col>15</xdr:col>
      <xdr:colOff>429490</xdr:colOff>
      <xdr:row>28</xdr:row>
      <xdr:rowOff>27708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6927</xdr:colOff>
      <xdr:row>58</xdr:row>
      <xdr:rowOff>17318</xdr:rowOff>
    </xdr:from>
    <xdr:to>
      <xdr:col>15</xdr:col>
      <xdr:colOff>595745</xdr:colOff>
      <xdr:row>74</xdr:row>
      <xdr:rowOff>13854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79</xdr:row>
      <xdr:rowOff>10392</xdr:rowOff>
    </xdr:from>
    <xdr:to>
      <xdr:col>15</xdr:col>
      <xdr:colOff>581891</xdr:colOff>
      <xdr:row>94</xdr:row>
      <xdr:rowOff>138545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6927</xdr:colOff>
      <xdr:row>98</xdr:row>
      <xdr:rowOff>65809</xdr:rowOff>
    </xdr:from>
    <xdr:to>
      <xdr:col>16</xdr:col>
      <xdr:colOff>0</xdr:colOff>
      <xdr:row>114</xdr:row>
      <xdr:rowOff>76199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706580</xdr:colOff>
      <xdr:row>123</xdr:row>
      <xdr:rowOff>135083</xdr:rowOff>
    </xdr:from>
    <xdr:to>
      <xdr:col>16</xdr:col>
      <xdr:colOff>131618</xdr:colOff>
      <xdr:row>139</xdr:row>
      <xdr:rowOff>159327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83127</xdr:colOff>
      <xdr:row>146</xdr:row>
      <xdr:rowOff>114299</xdr:rowOff>
    </xdr:from>
    <xdr:to>
      <xdr:col>15</xdr:col>
      <xdr:colOff>574963</xdr:colOff>
      <xdr:row>162</xdr:row>
      <xdr:rowOff>96980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166254</xdr:colOff>
      <xdr:row>168</xdr:row>
      <xdr:rowOff>79663</xdr:rowOff>
    </xdr:from>
    <xdr:to>
      <xdr:col>15</xdr:col>
      <xdr:colOff>588818</xdr:colOff>
      <xdr:row>184</xdr:row>
      <xdr:rowOff>83126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304801</xdr:colOff>
      <xdr:row>196</xdr:row>
      <xdr:rowOff>155862</xdr:rowOff>
    </xdr:from>
    <xdr:to>
      <xdr:col>17</xdr:col>
      <xdr:colOff>443345</xdr:colOff>
      <xdr:row>212</xdr:row>
      <xdr:rowOff>110836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6927</xdr:colOff>
      <xdr:row>216</xdr:row>
      <xdr:rowOff>17318</xdr:rowOff>
    </xdr:from>
    <xdr:to>
      <xdr:col>17</xdr:col>
      <xdr:colOff>519545</xdr:colOff>
      <xdr:row>231</xdr:row>
      <xdr:rowOff>173182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450271</xdr:colOff>
      <xdr:row>236</xdr:row>
      <xdr:rowOff>169719</xdr:rowOff>
    </xdr:from>
    <xdr:to>
      <xdr:col>17</xdr:col>
      <xdr:colOff>422563</xdr:colOff>
      <xdr:row>256</xdr:row>
      <xdr:rowOff>34637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13856</xdr:colOff>
      <xdr:row>383</xdr:row>
      <xdr:rowOff>128155</xdr:rowOff>
    </xdr:from>
    <xdr:to>
      <xdr:col>15</xdr:col>
      <xdr:colOff>568036</xdr:colOff>
      <xdr:row>401</xdr:row>
      <xdr:rowOff>159327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7"/>
  <sheetViews>
    <sheetView rightToLeft="1" tabSelected="1" topLeftCell="A25" zoomScale="70" zoomScaleNormal="70" workbookViewId="0">
      <selection activeCell="K89" sqref="K89"/>
    </sheetView>
  </sheetViews>
  <sheetFormatPr defaultColWidth="8.85546875" defaultRowHeight="18.75"/>
  <cols>
    <col min="1" max="1" width="20.7109375" style="1" customWidth="1"/>
    <col min="2" max="2" width="10.7109375" style="1" customWidth="1"/>
    <col min="3" max="3" width="13" style="1" customWidth="1"/>
    <col min="4" max="4" width="12.7109375" style="1" customWidth="1"/>
    <col min="5" max="6" width="13.28515625" style="1" customWidth="1"/>
    <col min="7" max="7" width="16.140625" style="1" customWidth="1"/>
    <col min="8" max="8" width="11.140625" style="1" customWidth="1"/>
    <col min="9" max="10" width="8.85546875" style="1"/>
    <col min="11" max="11" width="12.140625" style="1" customWidth="1"/>
    <col min="12" max="12" width="8.85546875" style="1"/>
    <col min="13" max="13" width="15.85546875" style="1" customWidth="1"/>
    <col min="14" max="14" width="13.42578125" style="1" customWidth="1"/>
    <col min="15" max="15" width="11.28515625" style="1" customWidth="1"/>
    <col min="16" max="16" width="13.7109375" style="1" customWidth="1"/>
    <col min="17" max="19" width="8.85546875" style="1" customWidth="1"/>
    <col min="20" max="16384" width="8.85546875" style="1"/>
  </cols>
  <sheetData>
    <row r="1" spans="1:23" ht="30">
      <c r="A1" s="114" t="s">
        <v>129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23" ht="21">
      <c r="A2" s="109" t="s">
        <v>41</v>
      </c>
      <c r="B2" s="109" t="s">
        <v>66</v>
      </c>
      <c r="C2" s="110" t="s">
        <v>1</v>
      </c>
      <c r="D2" s="110"/>
      <c r="E2" s="115" t="s">
        <v>2</v>
      </c>
      <c r="F2" s="111" t="s">
        <v>134</v>
      </c>
      <c r="G2" s="112" t="s">
        <v>135</v>
      </c>
      <c r="H2" s="116" t="s">
        <v>3</v>
      </c>
      <c r="I2" s="117" t="s">
        <v>4</v>
      </c>
      <c r="J2" s="117"/>
      <c r="K2" s="117"/>
      <c r="L2" s="118" t="s">
        <v>5</v>
      </c>
      <c r="M2" s="118"/>
      <c r="N2" s="118"/>
      <c r="O2" s="106" t="s">
        <v>6</v>
      </c>
      <c r="P2" s="106"/>
      <c r="Q2" s="110" t="s">
        <v>34</v>
      </c>
      <c r="R2" s="110"/>
      <c r="S2" s="110"/>
      <c r="T2" s="110"/>
      <c r="U2" s="2"/>
      <c r="V2" s="2"/>
      <c r="W2" s="2"/>
    </row>
    <row r="3" spans="1:23" ht="20.45" customHeight="1">
      <c r="A3" s="109"/>
      <c r="B3" s="109"/>
      <c r="C3" s="1" t="s">
        <v>7</v>
      </c>
      <c r="D3" s="1" t="s">
        <v>69</v>
      </c>
      <c r="E3" s="115"/>
      <c r="F3" s="111"/>
      <c r="G3" s="112"/>
      <c r="H3" s="116"/>
      <c r="I3" s="56" t="s">
        <v>8</v>
      </c>
      <c r="J3" s="56" t="s">
        <v>9</v>
      </c>
      <c r="K3" s="56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9" t="s">
        <v>35</v>
      </c>
      <c r="R3" s="9" t="s">
        <v>36</v>
      </c>
      <c r="S3" s="9" t="s">
        <v>37</v>
      </c>
      <c r="T3" s="9" t="s">
        <v>38</v>
      </c>
    </row>
    <row r="4" spans="1:23" ht="18.600000000000001" customHeight="1">
      <c r="A4" s="120" t="s">
        <v>40</v>
      </c>
      <c r="B4" s="26">
        <v>2018</v>
      </c>
      <c r="C4" s="26">
        <v>1</v>
      </c>
      <c r="D4" s="26">
        <v>2</v>
      </c>
      <c r="E4" s="26">
        <v>0</v>
      </c>
      <c r="F4" s="26"/>
      <c r="G4" s="26"/>
      <c r="H4" s="26">
        <v>0</v>
      </c>
      <c r="I4" s="26">
        <v>5</v>
      </c>
      <c r="J4" s="26">
        <v>3</v>
      </c>
      <c r="K4" s="26">
        <v>0</v>
      </c>
      <c r="L4" s="26">
        <v>10</v>
      </c>
      <c r="M4" s="26">
        <v>10</v>
      </c>
      <c r="N4" s="26">
        <v>22</v>
      </c>
      <c r="O4" s="26">
        <v>2</v>
      </c>
      <c r="P4" s="26">
        <v>3</v>
      </c>
      <c r="Q4" s="26">
        <v>4</v>
      </c>
      <c r="R4" s="26">
        <v>2</v>
      </c>
      <c r="S4" s="26">
        <v>3</v>
      </c>
      <c r="T4" s="26">
        <v>0</v>
      </c>
    </row>
    <row r="5" spans="1:23" ht="18.600000000000001" customHeight="1">
      <c r="A5" s="120"/>
      <c r="B5" s="26">
        <v>2019</v>
      </c>
      <c r="C5" s="26">
        <v>1</v>
      </c>
      <c r="D5" s="26">
        <v>8</v>
      </c>
      <c r="E5" s="26">
        <v>5</v>
      </c>
      <c r="F5" s="26"/>
      <c r="G5" s="26"/>
      <c r="H5" s="26">
        <v>0</v>
      </c>
      <c r="I5" s="26">
        <v>4</v>
      </c>
      <c r="J5" s="26">
        <v>4</v>
      </c>
      <c r="K5" s="26">
        <v>4</v>
      </c>
      <c r="L5" s="26">
        <v>10</v>
      </c>
      <c r="M5" s="26">
        <v>13</v>
      </c>
      <c r="N5" s="26">
        <v>25</v>
      </c>
      <c r="O5" s="26">
        <v>6</v>
      </c>
      <c r="P5" s="26">
        <v>5</v>
      </c>
      <c r="Q5" s="26">
        <v>4</v>
      </c>
      <c r="R5" s="26">
        <v>5</v>
      </c>
      <c r="S5" s="26">
        <v>1</v>
      </c>
      <c r="T5" s="26">
        <v>0</v>
      </c>
    </row>
    <row r="6" spans="1:23" ht="18.600000000000001" customHeight="1">
      <c r="A6" s="120"/>
      <c r="B6" s="26">
        <v>2020</v>
      </c>
      <c r="C6" s="26">
        <v>0</v>
      </c>
      <c r="D6" s="26">
        <v>0</v>
      </c>
      <c r="E6" s="26">
        <v>3</v>
      </c>
      <c r="F6" s="26"/>
      <c r="G6" s="26"/>
      <c r="H6" s="26">
        <v>0</v>
      </c>
      <c r="I6" s="26">
        <v>2</v>
      </c>
      <c r="J6" s="26">
        <v>1</v>
      </c>
      <c r="K6" s="26">
        <v>0</v>
      </c>
      <c r="L6" s="26">
        <v>23</v>
      </c>
      <c r="M6" s="26">
        <v>24</v>
      </c>
      <c r="N6" s="26">
        <v>33</v>
      </c>
      <c r="O6" s="26">
        <v>8</v>
      </c>
      <c r="P6" s="26">
        <v>8</v>
      </c>
      <c r="Q6" s="26">
        <v>10</v>
      </c>
      <c r="R6" s="26">
        <v>8</v>
      </c>
      <c r="S6" s="26">
        <v>5</v>
      </c>
      <c r="T6" s="26">
        <v>1</v>
      </c>
    </row>
    <row r="7" spans="1:23" ht="18.600000000000001" customHeight="1">
      <c r="A7" s="120"/>
      <c r="B7" s="26">
        <v>2021</v>
      </c>
      <c r="C7" s="26">
        <v>0</v>
      </c>
      <c r="D7" s="26">
        <v>0</v>
      </c>
      <c r="E7" s="26">
        <v>5</v>
      </c>
      <c r="F7" s="26"/>
      <c r="G7" s="26"/>
      <c r="H7" s="26">
        <v>0</v>
      </c>
      <c r="I7" s="26">
        <v>2</v>
      </c>
      <c r="J7" s="26">
        <v>1</v>
      </c>
      <c r="K7" s="26">
        <v>4</v>
      </c>
      <c r="L7" s="26">
        <v>14</v>
      </c>
      <c r="M7" s="26">
        <v>12</v>
      </c>
      <c r="N7" s="26">
        <v>26</v>
      </c>
      <c r="O7" s="26">
        <v>10</v>
      </c>
      <c r="P7" s="26">
        <v>10</v>
      </c>
      <c r="Q7" s="26">
        <v>0</v>
      </c>
      <c r="R7" s="26">
        <v>6</v>
      </c>
      <c r="S7" s="26">
        <v>6</v>
      </c>
      <c r="T7" s="26">
        <v>0</v>
      </c>
    </row>
    <row r="8" spans="1:23" ht="18.600000000000001" customHeight="1">
      <c r="A8" s="120"/>
      <c r="B8" s="26">
        <v>2022</v>
      </c>
      <c r="C8" s="26">
        <v>1</v>
      </c>
      <c r="D8" s="26">
        <v>1</v>
      </c>
      <c r="E8" s="26">
        <v>0</v>
      </c>
      <c r="F8" s="26"/>
      <c r="G8" s="26"/>
      <c r="H8" s="26">
        <v>0</v>
      </c>
      <c r="I8" s="26">
        <v>1</v>
      </c>
      <c r="J8" s="26">
        <v>4</v>
      </c>
      <c r="K8" s="26">
        <v>2</v>
      </c>
      <c r="L8" s="26">
        <v>3</v>
      </c>
      <c r="M8" s="26">
        <v>0</v>
      </c>
      <c r="N8" s="26">
        <v>9</v>
      </c>
      <c r="O8" s="26">
        <v>13</v>
      </c>
      <c r="P8" s="26">
        <v>11</v>
      </c>
      <c r="Q8" s="26">
        <v>0</v>
      </c>
      <c r="R8" s="26">
        <v>0</v>
      </c>
      <c r="S8" s="26">
        <v>0</v>
      </c>
      <c r="T8" s="26">
        <v>0</v>
      </c>
    </row>
    <row r="9" spans="1:23" ht="21">
      <c r="A9" s="120"/>
      <c r="B9" s="58">
        <v>2023</v>
      </c>
      <c r="C9" s="59">
        <v>1</v>
      </c>
      <c r="D9" s="59">
        <v>0</v>
      </c>
      <c r="E9" s="59">
        <v>0</v>
      </c>
      <c r="F9" s="59">
        <v>2</v>
      </c>
      <c r="G9" s="59">
        <v>0</v>
      </c>
      <c r="H9" s="59"/>
      <c r="I9" s="59">
        <v>1</v>
      </c>
      <c r="J9" s="59">
        <v>0</v>
      </c>
      <c r="K9" s="59">
        <v>3</v>
      </c>
      <c r="L9" s="59">
        <v>3</v>
      </c>
      <c r="M9" s="59">
        <v>0</v>
      </c>
      <c r="N9" s="59">
        <v>7</v>
      </c>
      <c r="O9" s="59">
        <v>14</v>
      </c>
      <c r="P9" s="59">
        <v>15</v>
      </c>
      <c r="Q9" s="60">
        <v>0</v>
      </c>
      <c r="R9" s="60">
        <v>0</v>
      </c>
      <c r="S9" s="60">
        <v>0</v>
      </c>
      <c r="T9" s="60">
        <v>0</v>
      </c>
    </row>
    <row r="10" spans="1:23" ht="18.600000000000001" customHeight="1">
      <c r="A10" s="109" t="s">
        <v>42</v>
      </c>
      <c r="B10" s="26">
        <v>2018</v>
      </c>
      <c r="C10" s="26">
        <v>0</v>
      </c>
      <c r="D10" s="26">
        <v>0</v>
      </c>
      <c r="E10" s="26">
        <v>1</v>
      </c>
      <c r="F10" s="26"/>
      <c r="G10" s="26"/>
      <c r="H10" s="26">
        <v>0</v>
      </c>
      <c r="I10" s="26">
        <v>2</v>
      </c>
      <c r="J10" s="26">
        <v>2</v>
      </c>
      <c r="K10" s="26">
        <v>5</v>
      </c>
      <c r="L10" s="26">
        <v>12</v>
      </c>
      <c r="M10" s="26">
        <v>20</v>
      </c>
      <c r="N10" s="26">
        <v>26</v>
      </c>
      <c r="O10" s="26">
        <v>4</v>
      </c>
      <c r="P10" s="26">
        <v>8</v>
      </c>
      <c r="Q10" s="26">
        <v>8</v>
      </c>
      <c r="R10" s="26">
        <v>3</v>
      </c>
      <c r="S10" s="26">
        <v>4</v>
      </c>
      <c r="T10" s="26">
        <v>1</v>
      </c>
    </row>
    <row r="11" spans="1:23" ht="18.600000000000001" customHeight="1">
      <c r="A11" s="109"/>
      <c r="B11" s="26">
        <v>2019</v>
      </c>
      <c r="C11" s="26">
        <v>3</v>
      </c>
      <c r="D11" s="26">
        <v>4</v>
      </c>
      <c r="E11" s="26">
        <v>0</v>
      </c>
      <c r="F11" s="26"/>
      <c r="G11" s="26"/>
      <c r="H11" s="26">
        <v>0</v>
      </c>
      <c r="I11" s="26">
        <v>3</v>
      </c>
      <c r="J11" s="26">
        <v>1</v>
      </c>
      <c r="K11" s="26">
        <v>3</v>
      </c>
      <c r="L11" s="26">
        <v>15</v>
      </c>
      <c r="M11" s="26">
        <v>14</v>
      </c>
      <c r="N11" s="26">
        <v>21</v>
      </c>
      <c r="O11" s="26">
        <v>10</v>
      </c>
      <c r="P11" s="26">
        <v>9</v>
      </c>
      <c r="Q11" s="26">
        <v>4</v>
      </c>
      <c r="R11" s="26">
        <v>3</v>
      </c>
      <c r="S11" s="26">
        <v>6</v>
      </c>
      <c r="T11" s="26">
        <v>0</v>
      </c>
    </row>
    <row r="12" spans="1:23" ht="18.600000000000001" customHeight="1">
      <c r="A12" s="109"/>
      <c r="B12" s="26">
        <v>2020</v>
      </c>
      <c r="C12" s="26">
        <v>0</v>
      </c>
      <c r="D12" s="26">
        <v>0</v>
      </c>
      <c r="E12" s="26">
        <v>1</v>
      </c>
      <c r="F12" s="26"/>
      <c r="G12" s="26"/>
      <c r="H12" s="26">
        <v>0</v>
      </c>
      <c r="I12" s="26">
        <v>1</v>
      </c>
      <c r="J12" s="26">
        <v>1</v>
      </c>
      <c r="K12" s="26">
        <v>3</v>
      </c>
      <c r="L12" s="26">
        <v>6</v>
      </c>
      <c r="M12" s="26">
        <v>7</v>
      </c>
      <c r="N12" s="26">
        <v>13</v>
      </c>
      <c r="O12" s="26">
        <v>11</v>
      </c>
      <c r="P12" s="26">
        <v>10</v>
      </c>
      <c r="Q12" s="26">
        <v>3</v>
      </c>
      <c r="R12" s="26">
        <v>2</v>
      </c>
      <c r="S12" s="26">
        <v>2</v>
      </c>
      <c r="T12" s="26">
        <v>0</v>
      </c>
    </row>
    <row r="13" spans="1:23" ht="18.600000000000001" customHeight="1">
      <c r="A13" s="109"/>
      <c r="B13" s="26">
        <v>2021</v>
      </c>
      <c r="C13" s="26">
        <v>0</v>
      </c>
      <c r="D13" s="26">
        <v>0</v>
      </c>
      <c r="E13" s="26">
        <v>0</v>
      </c>
      <c r="F13" s="26"/>
      <c r="G13" s="26"/>
      <c r="H13" s="26">
        <v>0</v>
      </c>
      <c r="I13" s="26">
        <v>1</v>
      </c>
      <c r="J13" s="26">
        <v>2</v>
      </c>
      <c r="K13" s="26">
        <v>1</v>
      </c>
      <c r="L13" s="26">
        <v>8</v>
      </c>
      <c r="M13" s="26">
        <v>10</v>
      </c>
      <c r="N13" s="26">
        <v>11</v>
      </c>
      <c r="O13" s="26">
        <v>12</v>
      </c>
      <c r="P13" s="26">
        <v>12</v>
      </c>
      <c r="Q13" s="26">
        <v>2</v>
      </c>
      <c r="R13" s="26">
        <v>4</v>
      </c>
      <c r="S13" s="26">
        <v>0</v>
      </c>
      <c r="T13" s="26">
        <v>4</v>
      </c>
    </row>
    <row r="14" spans="1:23" ht="18.600000000000001" customHeight="1">
      <c r="A14" s="109"/>
      <c r="B14" s="26">
        <v>2022</v>
      </c>
      <c r="C14" s="26">
        <v>0</v>
      </c>
      <c r="D14" s="26">
        <v>1</v>
      </c>
      <c r="E14" s="26">
        <v>0</v>
      </c>
      <c r="F14" s="26"/>
      <c r="G14" s="26"/>
      <c r="H14" s="26">
        <v>0</v>
      </c>
      <c r="I14" s="26">
        <v>1</v>
      </c>
      <c r="J14" s="26">
        <v>1</v>
      </c>
      <c r="K14" s="26">
        <v>1</v>
      </c>
      <c r="L14" s="26">
        <v>9</v>
      </c>
      <c r="M14" s="26">
        <v>10</v>
      </c>
      <c r="N14" s="26">
        <v>23</v>
      </c>
      <c r="O14" s="26">
        <v>15</v>
      </c>
      <c r="P14" s="26">
        <v>15</v>
      </c>
      <c r="Q14" s="26">
        <v>4</v>
      </c>
      <c r="R14" s="26">
        <v>3</v>
      </c>
      <c r="S14" s="26">
        <v>3</v>
      </c>
      <c r="T14" s="26">
        <v>0</v>
      </c>
    </row>
    <row r="15" spans="1:23" ht="21">
      <c r="A15" s="109"/>
      <c r="B15" s="58">
        <v>2023</v>
      </c>
      <c r="C15" s="59">
        <v>2</v>
      </c>
      <c r="D15" s="59">
        <v>1</v>
      </c>
      <c r="E15" s="59">
        <v>1</v>
      </c>
      <c r="F15" s="59">
        <v>1</v>
      </c>
      <c r="G15" s="59">
        <v>0</v>
      </c>
      <c r="H15" s="59"/>
      <c r="I15" s="59">
        <v>3</v>
      </c>
      <c r="J15" s="59">
        <v>3</v>
      </c>
      <c r="K15" s="59">
        <v>2</v>
      </c>
      <c r="L15" s="59">
        <v>2</v>
      </c>
      <c r="M15" s="59">
        <v>6</v>
      </c>
      <c r="N15" s="59">
        <v>10</v>
      </c>
      <c r="O15" s="59">
        <v>15</v>
      </c>
      <c r="P15" s="59">
        <v>17</v>
      </c>
      <c r="Q15" s="60">
        <v>1</v>
      </c>
      <c r="R15" s="60">
        <v>4</v>
      </c>
      <c r="S15" s="60">
        <v>0</v>
      </c>
      <c r="T15" s="60">
        <v>1</v>
      </c>
    </row>
    <row r="16" spans="1:23" ht="18.600000000000001" customHeight="1">
      <c r="A16" s="109" t="s">
        <v>43</v>
      </c>
      <c r="B16" s="26">
        <v>2018</v>
      </c>
      <c r="C16" s="26">
        <v>1</v>
      </c>
      <c r="D16" s="26">
        <v>1</v>
      </c>
      <c r="E16" s="26">
        <v>0</v>
      </c>
      <c r="F16" s="26"/>
      <c r="G16" s="26"/>
      <c r="H16" s="26">
        <v>0</v>
      </c>
      <c r="I16" s="26">
        <v>3</v>
      </c>
      <c r="J16" s="26">
        <v>0</v>
      </c>
      <c r="K16" s="26">
        <v>1</v>
      </c>
      <c r="L16" s="26">
        <v>0</v>
      </c>
      <c r="M16" s="26">
        <v>1</v>
      </c>
      <c r="N16" s="26">
        <v>5</v>
      </c>
      <c r="O16" s="26">
        <v>0</v>
      </c>
      <c r="P16" s="26">
        <v>1</v>
      </c>
      <c r="Q16" s="26">
        <v>1</v>
      </c>
      <c r="R16" s="26">
        <v>0</v>
      </c>
      <c r="S16" s="26">
        <v>0</v>
      </c>
      <c r="T16" s="26">
        <v>0</v>
      </c>
    </row>
    <row r="17" spans="1:20" ht="18.600000000000001" customHeight="1">
      <c r="A17" s="109"/>
      <c r="B17" s="26">
        <v>2019</v>
      </c>
      <c r="C17" s="26">
        <v>0</v>
      </c>
      <c r="D17" s="26">
        <v>3</v>
      </c>
      <c r="E17" s="26">
        <v>1</v>
      </c>
      <c r="F17" s="26"/>
      <c r="G17" s="26"/>
      <c r="H17" s="26">
        <v>0</v>
      </c>
      <c r="I17" s="26">
        <v>3</v>
      </c>
      <c r="J17" s="26">
        <v>0</v>
      </c>
      <c r="K17" s="26">
        <v>0</v>
      </c>
      <c r="L17" s="26">
        <v>1</v>
      </c>
      <c r="M17" s="26">
        <v>0</v>
      </c>
      <c r="N17" s="26">
        <v>3</v>
      </c>
      <c r="O17" s="26">
        <v>1</v>
      </c>
      <c r="P17" s="26">
        <v>1</v>
      </c>
      <c r="Q17" s="26">
        <v>0</v>
      </c>
      <c r="R17" s="26">
        <v>0</v>
      </c>
      <c r="S17" s="26">
        <v>0</v>
      </c>
      <c r="T17" s="26">
        <v>0</v>
      </c>
    </row>
    <row r="18" spans="1:20" ht="18.600000000000001" customHeight="1">
      <c r="A18" s="109"/>
      <c r="B18" s="26">
        <v>2020</v>
      </c>
      <c r="C18" s="26">
        <v>0</v>
      </c>
      <c r="D18" s="26">
        <v>0</v>
      </c>
      <c r="E18" s="26">
        <v>0</v>
      </c>
      <c r="F18" s="26"/>
      <c r="G18" s="26"/>
      <c r="H18" s="26">
        <v>0</v>
      </c>
      <c r="I18" s="26">
        <v>2</v>
      </c>
      <c r="J18" s="26">
        <v>0</v>
      </c>
      <c r="K18" s="26">
        <v>0</v>
      </c>
      <c r="L18" s="26">
        <v>9</v>
      </c>
      <c r="M18" s="26">
        <v>11</v>
      </c>
      <c r="N18" s="26">
        <v>14</v>
      </c>
      <c r="O18" s="26">
        <v>1</v>
      </c>
      <c r="P18" s="26">
        <v>3</v>
      </c>
      <c r="Q18" s="26">
        <v>4</v>
      </c>
      <c r="R18" s="26">
        <v>6</v>
      </c>
      <c r="S18" s="26">
        <v>0</v>
      </c>
      <c r="T18" s="26">
        <v>1</v>
      </c>
    </row>
    <row r="19" spans="1:20" ht="18.600000000000001" customHeight="1">
      <c r="A19" s="109"/>
      <c r="B19" s="26">
        <v>2021</v>
      </c>
      <c r="C19" s="26">
        <v>1</v>
      </c>
      <c r="D19" s="26">
        <v>0</v>
      </c>
      <c r="E19" s="26">
        <v>1</v>
      </c>
      <c r="F19" s="26"/>
      <c r="G19" s="26"/>
      <c r="H19" s="26">
        <v>0</v>
      </c>
      <c r="I19" s="26">
        <v>1</v>
      </c>
      <c r="J19" s="26">
        <v>1</v>
      </c>
      <c r="K19" s="26">
        <v>2</v>
      </c>
      <c r="L19" s="26">
        <v>7</v>
      </c>
      <c r="M19" s="26">
        <v>6</v>
      </c>
      <c r="N19" s="26">
        <v>9</v>
      </c>
      <c r="O19" s="26">
        <v>3</v>
      </c>
      <c r="P19" s="26">
        <v>4</v>
      </c>
      <c r="Q19" s="26">
        <v>1</v>
      </c>
      <c r="R19" s="26">
        <v>3</v>
      </c>
      <c r="S19" s="26">
        <v>2</v>
      </c>
      <c r="T19" s="26">
        <v>0</v>
      </c>
    </row>
    <row r="20" spans="1:20" ht="18.600000000000001" customHeight="1">
      <c r="A20" s="109"/>
      <c r="B20" s="26">
        <v>2022</v>
      </c>
      <c r="C20" s="26">
        <v>1</v>
      </c>
      <c r="D20" s="26">
        <v>3</v>
      </c>
      <c r="E20" s="26">
        <v>3</v>
      </c>
      <c r="F20" s="26"/>
      <c r="G20" s="26"/>
      <c r="H20" s="26">
        <v>0</v>
      </c>
      <c r="I20" s="26">
        <v>3</v>
      </c>
      <c r="J20" s="26">
        <v>0</v>
      </c>
      <c r="K20" s="26">
        <v>2</v>
      </c>
      <c r="L20" s="26">
        <v>1</v>
      </c>
      <c r="M20" s="26">
        <v>1</v>
      </c>
      <c r="N20" s="26">
        <v>5</v>
      </c>
      <c r="O20" s="26">
        <v>3</v>
      </c>
      <c r="P20" s="26">
        <v>5</v>
      </c>
      <c r="Q20" s="26">
        <v>0</v>
      </c>
      <c r="R20" s="26">
        <v>0</v>
      </c>
      <c r="S20" s="26">
        <v>1</v>
      </c>
      <c r="T20" s="26">
        <v>0</v>
      </c>
    </row>
    <row r="21" spans="1:20" ht="21">
      <c r="A21" s="109"/>
      <c r="B21" s="58">
        <v>2023</v>
      </c>
      <c r="C21" s="59">
        <v>1</v>
      </c>
      <c r="D21" s="59">
        <v>2</v>
      </c>
      <c r="E21" s="59">
        <v>1</v>
      </c>
      <c r="F21" s="59">
        <v>2</v>
      </c>
      <c r="G21" s="59">
        <v>0</v>
      </c>
      <c r="H21" s="59"/>
      <c r="I21" s="59">
        <v>0</v>
      </c>
      <c r="J21" s="59">
        <v>2</v>
      </c>
      <c r="K21" s="59">
        <v>1</v>
      </c>
      <c r="L21" s="59">
        <v>4</v>
      </c>
      <c r="M21" s="59">
        <v>5</v>
      </c>
      <c r="N21" s="59">
        <v>4</v>
      </c>
      <c r="O21" s="59">
        <v>2</v>
      </c>
      <c r="P21" s="59">
        <v>5</v>
      </c>
      <c r="Q21" s="60">
        <v>3</v>
      </c>
      <c r="R21" s="60">
        <v>0</v>
      </c>
      <c r="S21" s="60">
        <v>2</v>
      </c>
      <c r="T21" s="60">
        <v>0</v>
      </c>
    </row>
    <row r="22" spans="1:20" ht="18.600000000000001" customHeight="1">
      <c r="A22" s="109" t="s">
        <v>44</v>
      </c>
      <c r="B22" s="26">
        <v>2018</v>
      </c>
      <c r="C22" s="26">
        <v>4</v>
      </c>
      <c r="D22" s="26">
        <v>0</v>
      </c>
      <c r="E22" s="26">
        <v>12</v>
      </c>
      <c r="F22" s="26"/>
      <c r="G22" s="26"/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1</v>
      </c>
      <c r="Q22" s="26">
        <v>0</v>
      </c>
      <c r="R22" s="26">
        <v>0</v>
      </c>
      <c r="S22" s="26">
        <v>0</v>
      </c>
      <c r="T22" s="26">
        <v>0</v>
      </c>
    </row>
    <row r="23" spans="1:20" ht="18.600000000000001" customHeight="1">
      <c r="A23" s="109"/>
      <c r="B23" s="26">
        <v>2019</v>
      </c>
      <c r="C23" s="26">
        <v>0</v>
      </c>
      <c r="D23" s="26">
        <v>1</v>
      </c>
      <c r="E23" s="26">
        <v>2</v>
      </c>
      <c r="F23" s="26"/>
      <c r="G23" s="26"/>
      <c r="H23" s="26">
        <v>0</v>
      </c>
      <c r="I23" s="26">
        <v>1</v>
      </c>
      <c r="J23" s="26">
        <v>0</v>
      </c>
      <c r="K23" s="26">
        <v>0</v>
      </c>
      <c r="L23" s="26">
        <v>1</v>
      </c>
      <c r="M23" s="26">
        <v>0</v>
      </c>
      <c r="N23" s="26">
        <v>2</v>
      </c>
      <c r="O23" s="26">
        <v>1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</row>
    <row r="24" spans="1:20" ht="18.600000000000001" customHeight="1">
      <c r="A24" s="109"/>
      <c r="B24" s="26">
        <v>2020</v>
      </c>
      <c r="C24" s="26">
        <v>2</v>
      </c>
      <c r="D24" s="26">
        <v>1</v>
      </c>
      <c r="E24" s="26">
        <v>6</v>
      </c>
      <c r="F24" s="26"/>
      <c r="G24" s="26"/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2</v>
      </c>
      <c r="P24" s="26">
        <v>1</v>
      </c>
      <c r="Q24" s="26">
        <v>0</v>
      </c>
      <c r="R24" s="26">
        <v>0</v>
      </c>
      <c r="S24" s="26">
        <v>0</v>
      </c>
      <c r="T24" s="26">
        <v>0</v>
      </c>
    </row>
    <row r="25" spans="1:20" ht="18.600000000000001" customHeight="1">
      <c r="A25" s="109"/>
      <c r="B25" s="26">
        <v>2021</v>
      </c>
      <c r="C25" s="26">
        <v>1</v>
      </c>
      <c r="D25" s="26">
        <v>0</v>
      </c>
      <c r="E25" s="26">
        <v>9</v>
      </c>
      <c r="F25" s="26"/>
      <c r="G25" s="26"/>
      <c r="H25" s="26">
        <v>0</v>
      </c>
      <c r="I25" s="26">
        <v>2</v>
      </c>
      <c r="J25" s="26">
        <v>0</v>
      </c>
      <c r="K25" s="26">
        <v>2</v>
      </c>
      <c r="L25" s="26">
        <v>3</v>
      </c>
      <c r="M25" s="26">
        <v>0</v>
      </c>
      <c r="N25" s="26">
        <v>6</v>
      </c>
      <c r="O25" s="26">
        <v>2</v>
      </c>
      <c r="P25" s="26">
        <v>1</v>
      </c>
      <c r="Q25" s="26">
        <v>0</v>
      </c>
      <c r="R25" s="26">
        <v>0</v>
      </c>
      <c r="S25" s="26">
        <v>0</v>
      </c>
      <c r="T25" s="26">
        <v>0</v>
      </c>
    </row>
    <row r="26" spans="1:20" ht="18.600000000000001" customHeight="1">
      <c r="A26" s="109"/>
      <c r="B26" s="26">
        <v>2022</v>
      </c>
      <c r="C26" s="26">
        <v>0</v>
      </c>
      <c r="D26" s="26">
        <v>3</v>
      </c>
      <c r="E26" s="26">
        <v>4</v>
      </c>
      <c r="F26" s="26"/>
      <c r="G26" s="26"/>
      <c r="H26" s="26">
        <v>0</v>
      </c>
      <c r="I26" s="26">
        <v>2</v>
      </c>
      <c r="J26" s="26">
        <v>0</v>
      </c>
      <c r="K26" s="26">
        <v>2</v>
      </c>
      <c r="L26" s="26">
        <v>0</v>
      </c>
      <c r="M26" s="26">
        <v>0</v>
      </c>
      <c r="N26" s="26">
        <v>2</v>
      </c>
      <c r="O26" s="26">
        <v>0</v>
      </c>
      <c r="P26" s="26">
        <v>2</v>
      </c>
      <c r="Q26" s="26">
        <v>0</v>
      </c>
      <c r="R26" s="26">
        <v>0</v>
      </c>
      <c r="S26" s="26">
        <v>0</v>
      </c>
      <c r="T26" s="26">
        <v>0</v>
      </c>
    </row>
    <row r="27" spans="1:20" ht="21">
      <c r="A27" s="109"/>
      <c r="B27" s="58">
        <v>2023</v>
      </c>
      <c r="C27" s="59">
        <v>0</v>
      </c>
      <c r="D27" s="59">
        <v>0</v>
      </c>
      <c r="E27" s="59">
        <v>2</v>
      </c>
      <c r="F27" s="59">
        <v>7</v>
      </c>
      <c r="G27" s="59">
        <v>0</v>
      </c>
      <c r="H27" s="59"/>
      <c r="I27" s="59">
        <v>0</v>
      </c>
      <c r="J27" s="59">
        <v>0</v>
      </c>
      <c r="K27" s="59">
        <v>1</v>
      </c>
      <c r="L27" s="60">
        <v>2</v>
      </c>
      <c r="M27" s="59">
        <v>1</v>
      </c>
      <c r="N27" s="59">
        <v>5</v>
      </c>
      <c r="O27" s="59">
        <v>4</v>
      </c>
      <c r="P27" s="59">
        <v>3</v>
      </c>
      <c r="Q27" s="60">
        <v>0</v>
      </c>
      <c r="R27" s="60">
        <v>0</v>
      </c>
      <c r="S27" s="60">
        <v>0</v>
      </c>
      <c r="T27" s="60">
        <v>1</v>
      </c>
    </row>
    <row r="28" spans="1:20" ht="18.600000000000001" customHeight="1">
      <c r="A28" s="109" t="s">
        <v>45</v>
      </c>
      <c r="B28" s="41">
        <v>2018</v>
      </c>
      <c r="C28" s="41">
        <v>1</v>
      </c>
      <c r="D28" s="41">
        <v>3</v>
      </c>
      <c r="E28" s="41">
        <v>4</v>
      </c>
      <c r="F28" s="41"/>
      <c r="G28" s="41"/>
      <c r="H28" s="41">
        <v>0</v>
      </c>
      <c r="I28" s="41">
        <v>5</v>
      </c>
      <c r="J28" s="41">
        <v>3</v>
      </c>
      <c r="K28" s="41">
        <v>0</v>
      </c>
      <c r="L28" s="41">
        <v>2</v>
      </c>
      <c r="M28" s="41">
        <v>2</v>
      </c>
      <c r="N28" s="41">
        <v>4</v>
      </c>
      <c r="O28" s="41">
        <v>0</v>
      </c>
      <c r="P28" s="41">
        <v>1</v>
      </c>
      <c r="Q28" s="41">
        <v>2</v>
      </c>
      <c r="R28" s="41">
        <v>0</v>
      </c>
      <c r="S28" s="41">
        <v>0</v>
      </c>
      <c r="T28" s="41">
        <v>0</v>
      </c>
    </row>
    <row r="29" spans="1:20" ht="18.600000000000001" customHeight="1">
      <c r="A29" s="109"/>
      <c r="B29" s="41">
        <v>2019</v>
      </c>
      <c r="C29" s="41">
        <v>2</v>
      </c>
      <c r="D29" s="41">
        <v>5</v>
      </c>
      <c r="E29" s="41">
        <v>2</v>
      </c>
      <c r="F29" s="41"/>
      <c r="G29" s="41"/>
      <c r="H29" s="41">
        <v>0</v>
      </c>
      <c r="I29" s="41">
        <v>2</v>
      </c>
      <c r="J29" s="41">
        <v>3</v>
      </c>
      <c r="K29" s="41">
        <v>1</v>
      </c>
      <c r="L29" s="41">
        <v>5</v>
      </c>
      <c r="M29" s="41">
        <v>7</v>
      </c>
      <c r="N29" s="41">
        <v>11</v>
      </c>
      <c r="O29" s="41">
        <v>2</v>
      </c>
      <c r="P29" s="41">
        <v>2</v>
      </c>
      <c r="Q29" s="41">
        <v>1</v>
      </c>
      <c r="R29" s="41">
        <v>5</v>
      </c>
      <c r="S29" s="41">
        <v>1</v>
      </c>
      <c r="T29" s="41">
        <v>0</v>
      </c>
    </row>
    <row r="30" spans="1:20" ht="18.600000000000001" customHeight="1">
      <c r="A30" s="109"/>
      <c r="B30" s="41">
        <v>2020</v>
      </c>
      <c r="C30" s="41">
        <v>2</v>
      </c>
      <c r="D30" s="41">
        <v>3</v>
      </c>
      <c r="E30" s="41">
        <v>5</v>
      </c>
      <c r="F30" s="41"/>
      <c r="G30" s="41"/>
      <c r="H30" s="41">
        <v>2</v>
      </c>
      <c r="I30" s="41">
        <v>2</v>
      </c>
      <c r="J30" s="41">
        <v>2</v>
      </c>
      <c r="K30" s="41">
        <v>3</v>
      </c>
      <c r="L30" s="41">
        <v>4</v>
      </c>
      <c r="M30" s="41">
        <v>8</v>
      </c>
      <c r="N30" s="41">
        <v>23</v>
      </c>
      <c r="O30" s="41">
        <v>4</v>
      </c>
      <c r="P30" s="41">
        <v>4</v>
      </c>
      <c r="Q30" s="41">
        <v>2</v>
      </c>
      <c r="R30" s="41">
        <v>3</v>
      </c>
      <c r="S30" s="41">
        <v>2</v>
      </c>
      <c r="T30" s="41">
        <v>1</v>
      </c>
    </row>
    <row r="31" spans="1:20" ht="18.600000000000001" customHeight="1">
      <c r="A31" s="109"/>
      <c r="B31" s="41">
        <v>2021</v>
      </c>
      <c r="C31" s="41">
        <v>1</v>
      </c>
      <c r="D31" s="41">
        <v>0</v>
      </c>
      <c r="E31" s="41">
        <v>7</v>
      </c>
      <c r="F31" s="41"/>
      <c r="G31" s="41"/>
      <c r="H31" s="41">
        <v>0</v>
      </c>
      <c r="I31" s="41">
        <v>3</v>
      </c>
      <c r="J31" s="41">
        <v>2</v>
      </c>
      <c r="K31" s="41">
        <v>5</v>
      </c>
      <c r="L31" s="41">
        <v>19</v>
      </c>
      <c r="M31" s="41">
        <v>20</v>
      </c>
      <c r="N31" s="41">
        <v>29</v>
      </c>
      <c r="O31" s="41">
        <v>5</v>
      </c>
      <c r="P31" s="41">
        <v>5</v>
      </c>
      <c r="Q31" s="41">
        <v>7</v>
      </c>
      <c r="R31" s="41">
        <v>9</v>
      </c>
      <c r="S31" s="41">
        <v>2</v>
      </c>
      <c r="T31" s="41">
        <v>0</v>
      </c>
    </row>
    <row r="32" spans="1:20" ht="18.600000000000001" customHeight="1">
      <c r="A32" s="109"/>
      <c r="B32" s="41">
        <v>2022</v>
      </c>
      <c r="C32" s="41">
        <v>0</v>
      </c>
      <c r="D32" s="41">
        <v>4</v>
      </c>
      <c r="E32" s="41">
        <v>7</v>
      </c>
      <c r="F32" s="41"/>
      <c r="G32" s="41"/>
      <c r="H32" s="41">
        <v>0</v>
      </c>
      <c r="I32" s="41">
        <v>4</v>
      </c>
      <c r="J32" s="41">
        <v>4</v>
      </c>
      <c r="K32" s="41">
        <v>2</v>
      </c>
      <c r="L32" s="41">
        <v>11</v>
      </c>
      <c r="M32" s="41">
        <v>17</v>
      </c>
      <c r="N32" s="41">
        <v>19</v>
      </c>
      <c r="O32" s="41">
        <v>7</v>
      </c>
      <c r="P32" s="41">
        <v>6</v>
      </c>
      <c r="Q32" s="41">
        <v>3</v>
      </c>
      <c r="R32" s="41">
        <v>7</v>
      </c>
      <c r="S32" s="41">
        <v>5</v>
      </c>
      <c r="T32" s="41">
        <v>2</v>
      </c>
    </row>
    <row r="33" spans="1:20" ht="21">
      <c r="A33" s="109"/>
      <c r="B33" s="58">
        <v>2023</v>
      </c>
      <c r="C33" s="59">
        <v>1</v>
      </c>
      <c r="D33" s="59">
        <v>1</v>
      </c>
      <c r="E33" s="59">
        <v>5</v>
      </c>
      <c r="F33" s="59">
        <v>4</v>
      </c>
      <c r="G33" s="59">
        <v>0</v>
      </c>
      <c r="H33" s="59"/>
      <c r="I33" s="59">
        <v>1</v>
      </c>
      <c r="J33" s="59">
        <v>0</v>
      </c>
      <c r="K33" s="59">
        <v>2</v>
      </c>
      <c r="L33" s="59">
        <v>6</v>
      </c>
      <c r="M33" s="59">
        <v>7</v>
      </c>
      <c r="N33" s="59">
        <v>12</v>
      </c>
      <c r="O33" s="59">
        <v>8</v>
      </c>
      <c r="P33" s="59">
        <v>9</v>
      </c>
      <c r="Q33" s="60">
        <v>2</v>
      </c>
      <c r="R33" s="60">
        <v>3</v>
      </c>
      <c r="S33" s="60">
        <v>2</v>
      </c>
      <c r="T33" s="60">
        <v>0</v>
      </c>
    </row>
    <row r="34" spans="1:20" ht="18.600000000000001" customHeight="1">
      <c r="A34" s="109" t="s">
        <v>46</v>
      </c>
      <c r="B34" s="26">
        <v>2018</v>
      </c>
      <c r="C34" s="26">
        <v>1</v>
      </c>
      <c r="D34" s="26">
        <v>1</v>
      </c>
      <c r="E34" s="26">
        <v>8</v>
      </c>
      <c r="F34" s="26"/>
      <c r="G34" s="26"/>
      <c r="H34" s="26">
        <v>1</v>
      </c>
      <c r="I34" s="26">
        <v>3</v>
      </c>
      <c r="J34" s="26">
        <v>1</v>
      </c>
      <c r="K34" s="26">
        <v>0</v>
      </c>
      <c r="L34" s="26">
        <v>6</v>
      </c>
      <c r="M34" s="26">
        <v>6</v>
      </c>
      <c r="N34" s="26">
        <v>6</v>
      </c>
      <c r="O34" s="26">
        <v>2</v>
      </c>
      <c r="P34" s="26">
        <v>2</v>
      </c>
      <c r="Q34" s="26">
        <v>3</v>
      </c>
      <c r="R34" s="26">
        <v>1</v>
      </c>
      <c r="S34" s="26">
        <v>1</v>
      </c>
      <c r="T34" s="26">
        <v>1</v>
      </c>
    </row>
    <row r="35" spans="1:20" ht="18.600000000000001" customHeight="1">
      <c r="A35" s="109"/>
      <c r="B35" s="41">
        <v>2019</v>
      </c>
      <c r="C35" s="41">
        <v>3</v>
      </c>
      <c r="D35" s="41">
        <v>5</v>
      </c>
      <c r="E35" s="41">
        <v>5</v>
      </c>
      <c r="F35" s="41"/>
      <c r="G35" s="41"/>
      <c r="H35" s="41">
        <v>1</v>
      </c>
      <c r="I35" s="41">
        <v>5</v>
      </c>
      <c r="J35" s="41">
        <v>1</v>
      </c>
      <c r="K35" s="41">
        <v>0</v>
      </c>
      <c r="L35" s="41">
        <v>0</v>
      </c>
      <c r="M35" s="41">
        <v>0</v>
      </c>
      <c r="N35" s="41">
        <v>0</v>
      </c>
      <c r="O35" s="41">
        <v>3</v>
      </c>
      <c r="P35" s="41">
        <v>2</v>
      </c>
      <c r="Q35" s="41">
        <v>0</v>
      </c>
      <c r="R35" s="41">
        <v>0</v>
      </c>
      <c r="S35" s="41">
        <v>0</v>
      </c>
      <c r="T35" s="41">
        <v>0</v>
      </c>
    </row>
    <row r="36" spans="1:20" ht="18.600000000000001" customHeight="1">
      <c r="A36" s="109"/>
      <c r="B36" s="41">
        <v>2020</v>
      </c>
      <c r="C36" s="41">
        <v>2</v>
      </c>
      <c r="D36" s="41">
        <v>0</v>
      </c>
      <c r="E36" s="41">
        <v>5</v>
      </c>
      <c r="F36" s="41"/>
      <c r="G36" s="41"/>
      <c r="H36" s="41">
        <v>0</v>
      </c>
      <c r="I36" s="41">
        <v>2</v>
      </c>
      <c r="J36" s="41">
        <v>0</v>
      </c>
      <c r="K36" s="41">
        <v>3</v>
      </c>
      <c r="L36" s="41">
        <v>2</v>
      </c>
      <c r="M36" s="41">
        <v>4</v>
      </c>
      <c r="N36" s="41">
        <v>10</v>
      </c>
      <c r="O36" s="41">
        <v>5</v>
      </c>
      <c r="P36" s="41">
        <v>3</v>
      </c>
      <c r="Q36" s="41">
        <v>2</v>
      </c>
      <c r="R36" s="41">
        <v>0</v>
      </c>
      <c r="S36" s="41">
        <v>2</v>
      </c>
      <c r="T36" s="41">
        <v>0</v>
      </c>
    </row>
    <row r="37" spans="1:20" ht="18.600000000000001" customHeight="1">
      <c r="A37" s="109"/>
      <c r="B37" s="41">
        <v>2021</v>
      </c>
      <c r="C37" s="41">
        <v>2</v>
      </c>
      <c r="D37" s="41">
        <v>0</v>
      </c>
      <c r="E37" s="41">
        <v>7</v>
      </c>
      <c r="F37" s="41"/>
      <c r="G37" s="41"/>
      <c r="H37" s="41">
        <v>0</v>
      </c>
      <c r="I37" s="41">
        <v>4</v>
      </c>
      <c r="J37" s="41">
        <v>1</v>
      </c>
      <c r="K37" s="41">
        <v>1</v>
      </c>
      <c r="L37" s="41">
        <v>4</v>
      </c>
      <c r="M37" s="41">
        <v>6</v>
      </c>
      <c r="N37" s="41">
        <v>8</v>
      </c>
      <c r="O37" s="41">
        <v>6</v>
      </c>
      <c r="P37" s="41">
        <v>5</v>
      </c>
      <c r="Q37" s="41">
        <v>3</v>
      </c>
      <c r="R37" s="41">
        <v>1</v>
      </c>
      <c r="S37" s="41">
        <v>1</v>
      </c>
      <c r="T37" s="41">
        <v>0</v>
      </c>
    </row>
    <row r="38" spans="1:20" ht="18.600000000000001" customHeight="1">
      <c r="A38" s="109"/>
      <c r="B38" s="41">
        <v>2022</v>
      </c>
      <c r="C38" s="41">
        <v>0</v>
      </c>
      <c r="D38" s="41">
        <v>1</v>
      </c>
      <c r="E38" s="41">
        <v>5</v>
      </c>
      <c r="F38" s="41"/>
      <c r="G38" s="41"/>
      <c r="H38" s="41">
        <v>0</v>
      </c>
      <c r="I38" s="41">
        <v>1</v>
      </c>
      <c r="J38" s="41">
        <v>1</v>
      </c>
      <c r="K38" s="41">
        <v>2</v>
      </c>
      <c r="L38" s="41">
        <v>8</v>
      </c>
      <c r="M38" s="41">
        <v>9</v>
      </c>
      <c r="N38" s="41">
        <v>9</v>
      </c>
      <c r="O38" s="41">
        <v>8</v>
      </c>
      <c r="P38" s="41">
        <v>7</v>
      </c>
      <c r="Q38" s="41">
        <v>5</v>
      </c>
      <c r="R38" s="41">
        <v>2</v>
      </c>
      <c r="S38" s="41">
        <v>2</v>
      </c>
      <c r="T38" s="41">
        <v>0</v>
      </c>
    </row>
    <row r="39" spans="1:20" ht="21">
      <c r="A39" s="109"/>
      <c r="B39" s="58">
        <v>2023</v>
      </c>
      <c r="C39" s="59">
        <v>0</v>
      </c>
      <c r="D39" s="59">
        <v>0</v>
      </c>
      <c r="E39" s="60">
        <v>8</v>
      </c>
      <c r="F39" s="60">
        <v>7</v>
      </c>
      <c r="G39" s="60">
        <v>0</v>
      </c>
      <c r="H39" s="60"/>
      <c r="I39" s="60">
        <v>0</v>
      </c>
      <c r="J39" s="60">
        <v>1</v>
      </c>
      <c r="K39" s="60">
        <v>1</v>
      </c>
      <c r="L39" s="59">
        <v>7</v>
      </c>
      <c r="M39" s="59">
        <v>7</v>
      </c>
      <c r="N39" s="59">
        <v>10</v>
      </c>
      <c r="O39" s="59">
        <v>8</v>
      </c>
      <c r="P39" s="59">
        <v>8</v>
      </c>
      <c r="Q39" s="60">
        <v>2</v>
      </c>
      <c r="R39" s="60">
        <v>5</v>
      </c>
      <c r="S39" s="60">
        <v>0</v>
      </c>
      <c r="T39" s="60">
        <v>0</v>
      </c>
    </row>
    <row r="40" spans="1:20" ht="18.600000000000001" customHeight="1">
      <c r="A40" s="109" t="s">
        <v>47</v>
      </c>
      <c r="B40" s="26">
        <v>2018</v>
      </c>
      <c r="C40" s="26">
        <v>2</v>
      </c>
      <c r="D40" s="26">
        <v>0</v>
      </c>
      <c r="E40" s="26">
        <v>15</v>
      </c>
      <c r="F40" s="26"/>
      <c r="G40" s="26"/>
      <c r="H40" s="26">
        <v>0</v>
      </c>
      <c r="I40" s="26">
        <v>2</v>
      </c>
      <c r="J40" s="26">
        <v>0</v>
      </c>
      <c r="K40" s="26">
        <v>0</v>
      </c>
      <c r="L40" s="26">
        <v>2</v>
      </c>
      <c r="M40" s="26">
        <v>2</v>
      </c>
      <c r="N40" s="26">
        <v>8</v>
      </c>
      <c r="O40" s="26">
        <v>6</v>
      </c>
      <c r="P40" s="26">
        <v>9</v>
      </c>
      <c r="Q40" s="26">
        <v>0</v>
      </c>
      <c r="R40" s="26">
        <v>1</v>
      </c>
      <c r="S40" s="26">
        <v>1</v>
      </c>
      <c r="T40" s="26">
        <v>0</v>
      </c>
    </row>
    <row r="41" spans="1:20" ht="18.600000000000001" customHeight="1">
      <c r="A41" s="109"/>
      <c r="B41" s="41">
        <v>2019</v>
      </c>
      <c r="C41" s="41">
        <v>1</v>
      </c>
      <c r="D41" s="41">
        <v>4</v>
      </c>
      <c r="E41" s="41">
        <v>3</v>
      </c>
      <c r="F41" s="41"/>
      <c r="G41" s="41"/>
      <c r="H41" s="41">
        <v>0</v>
      </c>
      <c r="I41" s="41">
        <v>3</v>
      </c>
      <c r="J41" s="41">
        <v>2</v>
      </c>
      <c r="K41" s="41">
        <v>0</v>
      </c>
      <c r="L41" s="41">
        <v>7</v>
      </c>
      <c r="M41" s="41">
        <v>7</v>
      </c>
      <c r="N41" s="41">
        <v>16</v>
      </c>
      <c r="O41" s="41">
        <v>8</v>
      </c>
      <c r="P41" s="41">
        <v>11</v>
      </c>
      <c r="Q41" s="41">
        <v>2</v>
      </c>
      <c r="R41" s="41">
        <v>1</v>
      </c>
      <c r="S41" s="41">
        <v>3</v>
      </c>
      <c r="T41" s="41">
        <v>0</v>
      </c>
    </row>
    <row r="42" spans="1:20" ht="18.600000000000001" customHeight="1">
      <c r="A42" s="109"/>
      <c r="B42" s="41">
        <v>2020</v>
      </c>
      <c r="C42" s="41">
        <v>2</v>
      </c>
      <c r="D42" s="41">
        <v>0</v>
      </c>
      <c r="E42" s="41">
        <v>4</v>
      </c>
      <c r="F42" s="41"/>
      <c r="G42" s="41"/>
      <c r="H42" s="41">
        <v>0</v>
      </c>
      <c r="I42" s="41">
        <v>2</v>
      </c>
      <c r="J42" s="41">
        <v>1</v>
      </c>
      <c r="K42" s="41">
        <v>2</v>
      </c>
      <c r="L42" s="41">
        <v>11</v>
      </c>
      <c r="M42" s="41">
        <v>13</v>
      </c>
      <c r="N42" s="41">
        <v>17</v>
      </c>
      <c r="O42" s="41">
        <v>9</v>
      </c>
      <c r="P42" s="41">
        <v>12</v>
      </c>
      <c r="Q42" s="41">
        <v>3</v>
      </c>
      <c r="R42" s="41">
        <v>7</v>
      </c>
      <c r="S42" s="41">
        <v>0</v>
      </c>
      <c r="T42" s="41">
        <v>3</v>
      </c>
    </row>
    <row r="43" spans="1:20" ht="18.600000000000001" customHeight="1">
      <c r="A43" s="109"/>
      <c r="B43" s="41">
        <v>2021</v>
      </c>
      <c r="C43" s="41">
        <v>2</v>
      </c>
      <c r="D43" s="41">
        <v>0</v>
      </c>
      <c r="E43" s="41">
        <v>4</v>
      </c>
      <c r="F43" s="41"/>
      <c r="G43" s="41"/>
      <c r="H43" s="41">
        <v>0</v>
      </c>
      <c r="I43" s="41">
        <v>3</v>
      </c>
      <c r="J43" s="41">
        <v>2</v>
      </c>
      <c r="K43" s="41">
        <v>3</v>
      </c>
      <c r="L43" s="41">
        <v>8</v>
      </c>
      <c r="M43" s="41">
        <v>14</v>
      </c>
      <c r="N43" s="41">
        <v>17</v>
      </c>
      <c r="O43" s="41">
        <v>10</v>
      </c>
      <c r="P43" s="41">
        <v>14</v>
      </c>
      <c r="Q43" s="41">
        <v>3</v>
      </c>
      <c r="R43" s="41">
        <v>6</v>
      </c>
      <c r="S43" s="41">
        <v>2</v>
      </c>
      <c r="T43" s="41">
        <v>1</v>
      </c>
    </row>
    <row r="44" spans="1:20" ht="18.600000000000001" customHeight="1">
      <c r="A44" s="109"/>
      <c r="B44" s="41">
        <v>2022</v>
      </c>
      <c r="C44" s="41">
        <v>0</v>
      </c>
      <c r="D44" s="41">
        <v>1</v>
      </c>
      <c r="E44" s="41">
        <v>4</v>
      </c>
      <c r="F44" s="41"/>
      <c r="G44" s="41"/>
      <c r="H44" s="41">
        <v>0</v>
      </c>
      <c r="I44" s="41">
        <v>1</v>
      </c>
      <c r="J44" s="41">
        <v>0</v>
      </c>
      <c r="K44" s="41">
        <v>1</v>
      </c>
      <c r="L44" s="41">
        <v>13</v>
      </c>
      <c r="M44" s="41">
        <v>13</v>
      </c>
      <c r="N44" s="41">
        <v>18</v>
      </c>
      <c r="O44" s="41">
        <v>13</v>
      </c>
      <c r="P44" s="41">
        <v>16</v>
      </c>
      <c r="Q44" s="41">
        <v>5</v>
      </c>
      <c r="R44" s="41">
        <v>4</v>
      </c>
      <c r="S44" s="41">
        <v>3</v>
      </c>
      <c r="T44" s="41">
        <v>1</v>
      </c>
    </row>
    <row r="45" spans="1:20" ht="21">
      <c r="A45" s="109"/>
      <c r="B45" s="58">
        <v>2023</v>
      </c>
      <c r="C45" s="59">
        <v>2</v>
      </c>
      <c r="D45" s="59">
        <v>0</v>
      </c>
      <c r="E45" s="59">
        <v>5</v>
      </c>
      <c r="F45" s="59">
        <v>2</v>
      </c>
      <c r="G45" s="59">
        <v>0</v>
      </c>
      <c r="H45" s="59"/>
      <c r="I45" s="59">
        <v>2</v>
      </c>
      <c r="J45" s="59">
        <v>1</v>
      </c>
      <c r="K45" s="59">
        <v>1</v>
      </c>
      <c r="L45" s="59">
        <v>7</v>
      </c>
      <c r="M45" s="59">
        <v>9</v>
      </c>
      <c r="N45" s="59">
        <v>13</v>
      </c>
      <c r="O45" s="59">
        <v>15</v>
      </c>
      <c r="P45" s="59">
        <v>20</v>
      </c>
      <c r="Q45" s="60">
        <v>4</v>
      </c>
      <c r="R45" s="60">
        <v>5</v>
      </c>
      <c r="S45" s="60">
        <v>0</v>
      </c>
      <c r="T45" s="60">
        <v>0</v>
      </c>
    </row>
    <row r="46" spans="1:20" ht="18.600000000000001" customHeight="1">
      <c r="A46" s="109" t="s">
        <v>48</v>
      </c>
      <c r="B46" s="26">
        <v>2018</v>
      </c>
      <c r="C46" s="26">
        <v>1</v>
      </c>
      <c r="D46" s="26">
        <v>3</v>
      </c>
      <c r="E46" s="26">
        <v>8</v>
      </c>
      <c r="F46" s="26"/>
      <c r="G46" s="26"/>
      <c r="H46" s="26">
        <v>0</v>
      </c>
      <c r="I46" s="26">
        <v>2</v>
      </c>
      <c r="J46" s="26">
        <v>2</v>
      </c>
      <c r="K46" s="26">
        <v>1</v>
      </c>
      <c r="L46" s="26">
        <v>8</v>
      </c>
      <c r="M46" s="26">
        <v>8</v>
      </c>
      <c r="N46" s="26">
        <v>9</v>
      </c>
      <c r="O46" s="26">
        <v>4</v>
      </c>
      <c r="P46" s="26">
        <v>5</v>
      </c>
      <c r="Q46" s="26">
        <v>0</v>
      </c>
      <c r="R46" s="26">
        <v>3</v>
      </c>
      <c r="S46" s="26">
        <v>4</v>
      </c>
      <c r="T46" s="26">
        <v>1</v>
      </c>
    </row>
    <row r="47" spans="1:20" ht="18.600000000000001" customHeight="1">
      <c r="A47" s="109"/>
      <c r="B47" s="41">
        <v>2019</v>
      </c>
      <c r="C47" s="41">
        <v>1</v>
      </c>
      <c r="D47" s="41">
        <v>5</v>
      </c>
      <c r="E47" s="41">
        <v>7</v>
      </c>
      <c r="F47" s="41"/>
      <c r="G47" s="41"/>
      <c r="H47" s="41">
        <v>1</v>
      </c>
      <c r="I47" s="41">
        <v>4</v>
      </c>
      <c r="J47" s="41">
        <v>1</v>
      </c>
      <c r="K47" s="41">
        <v>2</v>
      </c>
      <c r="L47" s="41">
        <v>15</v>
      </c>
      <c r="M47" s="41">
        <v>15</v>
      </c>
      <c r="N47" s="41">
        <v>19</v>
      </c>
      <c r="O47" s="41">
        <v>6</v>
      </c>
      <c r="P47" s="41">
        <v>6</v>
      </c>
      <c r="Q47" s="41">
        <v>8</v>
      </c>
      <c r="R47" s="41">
        <v>4</v>
      </c>
      <c r="S47" s="41">
        <v>3</v>
      </c>
      <c r="T47" s="41">
        <v>0</v>
      </c>
    </row>
    <row r="48" spans="1:20" ht="18.600000000000001" customHeight="1">
      <c r="A48" s="109"/>
      <c r="B48" s="41">
        <v>2020</v>
      </c>
      <c r="C48" s="41">
        <v>3</v>
      </c>
      <c r="D48" s="41">
        <v>0</v>
      </c>
      <c r="E48" s="41">
        <v>5</v>
      </c>
      <c r="F48" s="41"/>
      <c r="G48" s="41"/>
      <c r="H48" s="41">
        <v>2</v>
      </c>
      <c r="I48" s="41">
        <v>1</v>
      </c>
      <c r="J48" s="41">
        <v>1</v>
      </c>
      <c r="K48" s="41">
        <v>3</v>
      </c>
      <c r="L48" s="41">
        <v>19</v>
      </c>
      <c r="M48" s="41">
        <v>20</v>
      </c>
      <c r="N48" s="41">
        <v>28</v>
      </c>
      <c r="O48" s="41">
        <v>7</v>
      </c>
      <c r="P48" s="41">
        <v>12</v>
      </c>
      <c r="Q48" s="41">
        <v>17</v>
      </c>
      <c r="R48" s="41">
        <v>2</v>
      </c>
      <c r="S48" s="41">
        <v>1</v>
      </c>
      <c r="T48" s="41">
        <v>0</v>
      </c>
    </row>
    <row r="49" spans="1:20" ht="18.600000000000001" customHeight="1">
      <c r="A49" s="109"/>
      <c r="B49" s="41">
        <v>2021</v>
      </c>
      <c r="C49" s="41">
        <v>0</v>
      </c>
      <c r="D49" s="41">
        <v>0</v>
      </c>
      <c r="E49" s="41">
        <v>4</v>
      </c>
      <c r="F49" s="41"/>
      <c r="G49" s="41"/>
      <c r="H49" s="41">
        <v>0</v>
      </c>
      <c r="I49" s="41">
        <v>0</v>
      </c>
      <c r="J49" s="41">
        <v>3</v>
      </c>
      <c r="K49" s="41">
        <v>0</v>
      </c>
      <c r="L49" s="41">
        <v>17</v>
      </c>
      <c r="M49" s="41">
        <v>18</v>
      </c>
      <c r="N49" s="41">
        <v>28</v>
      </c>
      <c r="O49" s="41">
        <v>16</v>
      </c>
      <c r="P49" s="41">
        <v>16</v>
      </c>
      <c r="Q49" s="41">
        <v>14</v>
      </c>
      <c r="R49" s="41">
        <v>4</v>
      </c>
      <c r="S49" s="41">
        <v>0</v>
      </c>
      <c r="T49" s="41">
        <v>0</v>
      </c>
    </row>
    <row r="50" spans="1:20" ht="18.600000000000001" customHeight="1">
      <c r="A50" s="109"/>
      <c r="B50" s="41">
        <v>2022</v>
      </c>
      <c r="C50" s="41">
        <v>0</v>
      </c>
      <c r="D50" s="41">
        <v>0</v>
      </c>
      <c r="E50" s="41">
        <v>3</v>
      </c>
      <c r="F50" s="41"/>
      <c r="G50" s="41"/>
      <c r="H50" s="41">
        <v>2</v>
      </c>
      <c r="I50" s="41">
        <v>0</v>
      </c>
      <c r="J50" s="41">
        <v>1</v>
      </c>
      <c r="K50" s="41">
        <v>1</v>
      </c>
      <c r="L50" s="41">
        <v>20</v>
      </c>
      <c r="M50" s="41">
        <v>25</v>
      </c>
      <c r="N50" s="41">
        <v>24</v>
      </c>
      <c r="O50" s="41">
        <v>19</v>
      </c>
      <c r="P50" s="41">
        <v>21</v>
      </c>
      <c r="Q50" s="41">
        <v>13</v>
      </c>
      <c r="R50" s="41">
        <v>8</v>
      </c>
      <c r="S50" s="41">
        <v>3</v>
      </c>
      <c r="T50" s="41">
        <v>1</v>
      </c>
    </row>
    <row r="51" spans="1:20" ht="21">
      <c r="A51" s="109"/>
      <c r="B51" s="58">
        <v>2023</v>
      </c>
      <c r="C51" s="59">
        <v>1</v>
      </c>
      <c r="D51" s="59">
        <v>1</v>
      </c>
      <c r="E51" s="59">
        <v>1</v>
      </c>
      <c r="F51" s="59">
        <v>1</v>
      </c>
      <c r="G51" s="59">
        <v>0</v>
      </c>
      <c r="H51" s="59"/>
      <c r="I51" s="59">
        <v>2</v>
      </c>
      <c r="J51" s="59">
        <v>0</v>
      </c>
      <c r="K51" s="59">
        <v>3</v>
      </c>
      <c r="L51" s="59">
        <v>2</v>
      </c>
      <c r="M51" s="59">
        <v>10</v>
      </c>
      <c r="N51" s="59">
        <v>12</v>
      </c>
      <c r="O51" s="59">
        <v>12</v>
      </c>
      <c r="P51" s="59">
        <v>18</v>
      </c>
      <c r="Q51" s="60">
        <v>5</v>
      </c>
      <c r="R51" s="60">
        <v>4</v>
      </c>
      <c r="S51" s="60">
        <v>1</v>
      </c>
      <c r="T51" s="60">
        <v>0</v>
      </c>
    </row>
    <row r="52" spans="1:20" ht="18.600000000000001" customHeight="1">
      <c r="A52" s="109" t="s">
        <v>49</v>
      </c>
      <c r="B52" s="26">
        <v>2018</v>
      </c>
      <c r="C52" s="26">
        <v>0</v>
      </c>
      <c r="D52" s="26">
        <v>0</v>
      </c>
      <c r="E52" s="26">
        <v>4</v>
      </c>
      <c r="F52" s="26"/>
      <c r="G52" s="26"/>
      <c r="H52" s="26">
        <v>0</v>
      </c>
      <c r="I52" s="26">
        <v>2</v>
      </c>
      <c r="J52" s="26">
        <v>2</v>
      </c>
      <c r="K52" s="26">
        <v>0</v>
      </c>
      <c r="L52" s="26">
        <v>0</v>
      </c>
      <c r="M52" s="26">
        <v>0</v>
      </c>
      <c r="N52" s="26">
        <v>5</v>
      </c>
      <c r="O52" s="26">
        <v>0</v>
      </c>
      <c r="P52" s="26">
        <v>2</v>
      </c>
      <c r="Q52" s="26">
        <v>0</v>
      </c>
      <c r="R52" s="26">
        <v>0</v>
      </c>
      <c r="S52" s="26">
        <v>0</v>
      </c>
      <c r="T52" s="26">
        <v>0</v>
      </c>
    </row>
    <row r="53" spans="1:20" ht="18.600000000000001" customHeight="1">
      <c r="A53" s="109"/>
      <c r="B53" s="41">
        <v>2019</v>
      </c>
      <c r="C53" s="41">
        <v>1</v>
      </c>
      <c r="D53" s="41">
        <v>2</v>
      </c>
      <c r="E53" s="41">
        <v>6</v>
      </c>
      <c r="F53" s="41"/>
      <c r="G53" s="41"/>
      <c r="H53" s="41">
        <v>0</v>
      </c>
      <c r="I53" s="41">
        <v>2</v>
      </c>
      <c r="J53" s="41">
        <v>0</v>
      </c>
      <c r="K53" s="41">
        <v>1</v>
      </c>
      <c r="L53" s="41">
        <v>1</v>
      </c>
      <c r="M53" s="41">
        <v>2</v>
      </c>
      <c r="N53" s="41">
        <v>6</v>
      </c>
      <c r="O53" s="41">
        <v>2</v>
      </c>
      <c r="P53" s="41">
        <v>3</v>
      </c>
      <c r="Q53" s="41">
        <v>0</v>
      </c>
      <c r="R53" s="41">
        <v>1</v>
      </c>
      <c r="S53" s="41">
        <v>1</v>
      </c>
      <c r="T53" s="41">
        <v>0</v>
      </c>
    </row>
    <row r="54" spans="1:20" ht="18.600000000000001" customHeight="1">
      <c r="A54" s="109"/>
      <c r="B54" s="41">
        <v>2020</v>
      </c>
      <c r="C54" s="41">
        <v>1</v>
      </c>
      <c r="D54" s="41">
        <v>1</v>
      </c>
      <c r="E54" s="41">
        <v>2</v>
      </c>
      <c r="F54" s="41"/>
      <c r="G54" s="41"/>
      <c r="H54" s="41">
        <v>0</v>
      </c>
      <c r="I54" s="41">
        <v>3</v>
      </c>
      <c r="J54" s="41">
        <v>0</v>
      </c>
      <c r="K54" s="41">
        <v>3</v>
      </c>
      <c r="L54" s="41">
        <v>2</v>
      </c>
      <c r="M54" s="41">
        <v>2</v>
      </c>
      <c r="N54" s="41">
        <v>5</v>
      </c>
      <c r="O54" s="41">
        <v>2</v>
      </c>
      <c r="P54" s="41">
        <v>3</v>
      </c>
      <c r="Q54" s="41">
        <v>1</v>
      </c>
      <c r="R54" s="41">
        <v>0</v>
      </c>
      <c r="S54" s="41">
        <v>1</v>
      </c>
      <c r="T54" s="41">
        <v>0</v>
      </c>
    </row>
    <row r="55" spans="1:20" ht="18.600000000000001" customHeight="1">
      <c r="A55" s="109"/>
      <c r="B55" s="41">
        <v>2021</v>
      </c>
      <c r="C55" s="41">
        <v>0</v>
      </c>
      <c r="D55" s="41">
        <v>0</v>
      </c>
      <c r="E55" s="41">
        <v>4</v>
      </c>
      <c r="F55" s="41"/>
      <c r="G55" s="41"/>
      <c r="H55" s="41">
        <v>0</v>
      </c>
      <c r="I55" s="41">
        <v>2</v>
      </c>
      <c r="J55" s="41">
        <v>1</v>
      </c>
      <c r="K55" s="41">
        <v>1</v>
      </c>
      <c r="L55" s="41">
        <v>2</v>
      </c>
      <c r="M55" s="41">
        <v>3</v>
      </c>
      <c r="N55" s="41">
        <v>6</v>
      </c>
      <c r="O55" s="41">
        <v>2</v>
      </c>
      <c r="P55" s="41">
        <v>5</v>
      </c>
      <c r="Q55" s="41">
        <v>1</v>
      </c>
      <c r="R55" s="41">
        <v>2</v>
      </c>
      <c r="S55" s="41">
        <v>0</v>
      </c>
      <c r="T55" s="41">
        <v>0</v>
      </c>
    </row>
    <row r="56" spans="1:20" ht="18.600000000000001" customHeight="1">
      <c r="A56" s="109"/>
      <c r="B56" s="41">
        <v>2022</v>
      </c>
      <c r="C56" s="41">
        <v>0</v>
      </c>
      <c r="D56" s="41">
        <v>0</v>
      </c>
      <c r="E56" s="41">
        <v>3</v>
      </c>
      <c r="F56" s="41"/>
      <c r="G56" s="41"/>
      <c r="H56" s="41">
        <v>0</v>
      </c>
      <c r="I56" s="41">
        <v>0</v>
      </c>
      <c r="J56" s="41">
        <v>0</v>
      </c>
      <c r="K56" s="41">
        <v>1</v>
      </c>
      <c r="L56" s="41">
        <v>3</v>
      </c>
      <c r="M56" s="41">
        <v>2</v>
      </c>
      <c r="N56" s="41">
        <v>4</v>
      </c>
      <c r="O56" s="41">
        <v>5</v>
      </c>
      <c r="P56" s="41">
        <v>6</v>
      </c>
      <c r="Q56" s="41">
        <v>2</v>
      </c>
      <c r="R56" s="41">
        <v>0</v>
      </c>
      <c r="S56" s="41">
        <v>0</v>
      </c>
      <c r="T56" s="41">
        <v>0</v>
      </c>
    </row>
    <row r="57" spans="1:20" ht="21">
      <c r="A57" s="109"/>
      <c r="B57" s="58">
        <v>2023</v>
      </c>
      <c r="C57" s="59">
        <v>1</v>
      </c>
      <c r="D57" s="59">
        <v>1</v>
      </c>
      <c r="E57" s="60">
        <v>2</v>
      </c>
      <c r="F57" s="60">
        <v>7</v>
      </c>
      <c r="G57" s="60">
        <v>0</v>
      </c>
      <c r="H57" s="60"/>
      <c r="I57" s="60">
        <v>0</v>
      </c>
      <c r="J57" s="60">
        <v>0</v>
      </c>
      <c r="K57" s="60">
        <v>1</v>
      </c>
      <c r="L57" s="59">
        <v>1</v>
      </c>
      <c r="M57" s="59">
        <v>3</v>
      </c>
      <c r="N57" s="59">
        <v>3</v>
      </c>
      <c r="O57" s="59">
        <v>6</v>
      </c>
      <c r="P57" s="59">
        <v>7</v>
      </c>
      <c r="Q57" s="60">
        <v>1</v>
      </c>
      <c r="R57" s="60">
        <v>0</v>
      </c>
      <c r="S57" s="60">
        <v>0</v>
      </c>
      <c r="T57" s="60">
        <v>0</v>
      </c>
    </row>
    <row r="58" spans="1:20" ht="18.600000000000001" customHeight="1">
      <c r="A58" s="109" t="s">
        <v>50</v>
      </c>
      <c r="B58" s="26">
        <v>2018</v>
      </c>
      <c r="C58" s="26">
        <v>0</v>
      </c>
      <c r="D58" s="26">
        <v>0</v>
      </c>
      <c r="E58" s="26">
        <v>0</v>
      </c>
      <c r="F58" s="26"/>
      <c r="G58" s="26"/>
      <c r="H58" s="26">
        <v>0</v>
      </c>
      <c r="I58" s="26">
        <v>1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3</v>
      </c>
      <c r="P58" s="26">
        <v>3</v>
      </c>
      <c r="Q58" s="26">
        <v>0</v>
      </c>
      <c r="R58" s="26">
        <v>0</v>
      </c>
      <c r="S58" s="26"/>
      <c r="T58" s="26">
        <v>0</v>
      </c>
    </row>
    <row r="59" spans="1:20" ht="18.600000000000001" customHeight="1">
      <c r="A59" s="109"/>
      <c r="B59" s="41">
        <v>2019</v>
      </c>
      <c r="C59" s="41">
        <v>0</v>
      </c>
      <c r="D59" s="41">
        <v>1</v>
      </c>
      <c r="E59" s="41">
        <v>0</v>
      </c>
      <c r="F59" s="41"/>
      <c r="G59" s="41"/>
      <c r="H59" s="41">
        <v>0</v>
      </c>
      <c r="I59" s="41">
        <v>1</v>
      </c>
      <c r="J59" s="41">
        <v>0</v>
      </c>
      <c r="K59" s="41">
        <v>0</v>
      </c>
      <c r="L59" s="41">
        <v>2</v>
      </c>
      <c r="M59" s="41">
        <v>1</v>
      </c>
      <c r="N59" s="41">
        <v>5</v>
      </c>
      <c r="O59" s="41">
        <v>4</v>
      </c>
      <c r="P59" s="41">
        <v>4</v>
      </c>
      <c r="Q59" s="41">
        <v>0</v>
      </c>
      <c r="R59" s="41">
        <v>0</v>
      </c>
      <c r="S59" s="41">
        <v>1</v>
      </c>
      <c r="T59" s="41">
        <v>0</v>
      </c>
    </row>
    <row r="60" spans="1:20" ht="18.600000000000001" customHeight="1">
      <c r="A60" s="109"/>
      <c r="B60" s="41">
        <v>2020</v>
      </c>
      <c r="C60" s="41">
        <v>0</v>
      </c>
      <c r="D60" s="41">
        <v>0</v>
      </c>
      <c r="E60" s="41">
        <v>0</v>
      </c>
      <c r="F60" s="41"/>
      <c r="G60" s="41"/>
      <c r="H60" s="41">
        <v>0</v>
      </c>
      <c r="I60" s="41">
        <v>0</v>
      </c>
      <c r="J60" s="41">
        <v>0</v>
      </c>
      <c r="K60" s="41">
        <v>1</v>
      </c>
      <c r="L60" s="41">
        <v>0</v>
      </c>
      <c r="M60" s="41">
        <v>0</v>
      </c>
      <c r="N60" s="41">
        <v>0</v>
      </c>
      <c r="O60" s="41">
        <v>4</v>
      </c>
      <c r="P60" s="41">
        <v>5</v>
      </c>
      <c r="Q60" s="41">
        <v>0</v>
      </c>
      <c r="R60" s="41">
        <v>0</v>
      </c>
      <c r="S60" s="41">
        <v>0</v>
      </c>
      <c r="T60" s="41">
        <v>0</v>
      </c>
    </row>
    <row r="61" spans="1:20" ht="18.600000000000001" customHeight="1">
      <c r="A61" s="109"/>
      <c r="B61" s="41">
        <v>2021</v>
      </c>
      <c r="C61" s="41">
        <v>0</v>
      </c>
      <c r="D61" s="41">
        <v>0</v>
      </c>
      <c r="E61" s="41">
        <v>0</v>
      </c>
      <c r="F61" s="41"/>
      <c r="G61" s="41"/>
      <c r="H61" s="41">
        <v>0</v>
      </c>
      <c r="I61" s="41">
        <v>1</v>
      </c>
      <c r="J61" s="41">
        <v>0</v>
      </c>
      <c r="K61" s="41">
        <v>0</v>
      </c>
      <c r="L61" s="41">
        <v>3</v>
      </c>
      <c r="M61" s="41">
        <v>1</v>
      </c>
      <c r="N61" s="41">
        <v>2</v>
      </c>
      <c r="O61" s="41">
        <v>3</v>
      </c>
      <c r="P61" s="41">
        <v>5</v>
      </c>
      <c r="Q61" s="41">
        <v>1</v>
      </c>
      <c r="R61" s="41">
        <v>0</v>
      </c>
      <c r="S61" s="41">
        <v>0</v>
      </c>
      <c r="T61" s="41">
        <v>0</v>
      </c>
    </row>
    <row r="62" spans="1:20" ht="18.600000000000001" customHeight="1">
      <c r="A62" s="109"/>
      <c r="B62" s="41">
        <v>2022</v>
      </c>
      <c r="C62" s="41">
        <v>0</v>
      </c>
      <c r="D62" s="41">
        <v>2</v>
      </c>
      <c r="E62" s="41">
        <v>0</v>
      </c>
      <c r="F62" s="41"/>
      <c r="G62" s="41"/>
      <c r="H62" s="41">
        <v>0</v>
      </c>
      <c r="I62" s="41">
        <v>2</v>
      </c>
      <c r="J62" s="41">
        <v>0</v>
      </c>
      <c r="K62" s="41">
        <v>0</v>
      </c>
      <c r="L62" s="41">
        <v>1</v>
      </c>
      <c r="M62" s="41">
        <v>1</v>
      </c>
      <c r="N62" s="41">
        <v>2</v>
      </c>
      <c r="O62" s="41">
        <v>4</v>
      </c>
      <c r="P62" s="41">
        <v>5</v>
      </c>
      <c r="Q62" s="41">
        <v>0</v>
      </c>
      <c r="R62" s="41">
        <v>1</v>
      </c>
      <c r="S62" s="41">
        <v>0</v>
      </c>
      <c r="T62" s="41">
        <v>0</v>
      </c>
    </row>
    <row r="63" spans="1:20" ht="21">
      <c r="A63" s="109"/>
      <c r="B63" s="58">
        <v>2023</v>
      </c>
      <c r="C63" s="59">
        <v>0</v>
      </c>
      <c r="D63" s="59">
        <v>0</v>
      </c>
      <c r="E63" s="59">
        <v>3</v>
      </c>
      <c r="F63" s="59">
        <v>2</v>
      </c>
      <c r="G63" s="59">
        <v>0</v>
      </c>
      <c r="H63" s="59"/>
      <c r="I63" s="59">
        <v>0</v>
      </c>
      <c r="J63" s="59">
        <v>1</v>
      </c>
      <c r="K63" s="59">
        <v>2</v>
      </c>
      <c r="L63" s="59">
        <v>2</v>
      </c>
      <c r="M63" s="59">
        <v>2</v>
      </c>
      <c r="N63" s="59">
        <v>2</v>
      </c>
      <c r="O63" s="59">
        <v>5</v>
      </c>
      <c r="P63" s="59">
        <v>6</v>
      </c>
      <c r="Q63" s="60">
        <v>0</v>
      </c>
      <c r="R63" s="60">
        <v>2</v>
      </c>
      <c r="S63" s="60">
        <v>0</v>
      </c>
      <c r="T63" s="60">
        <v>0</v>
      </c>
    </row>
    <row r="64" spans="1:20" ht="20.45" customHeight="1">
      <c r="A64" s="109" t="s">
        <v>118</v>
      </c>
      <c r="B64" s="41">
        <v>2021</v>
      </c>
      <c r="C64" s="41">
        <v>0</v>
      </c>
      <c r="D64" s="41">
        <v>0</v>
      </c>
      <c r="E64" s="41">
        <v>0</v>
      </c>
      <c r="F64" s="41"/>
      <c r="G64" s="41"/>
      <c r="H64" s="41">
        <v>1</v>
      </c>
      <c r="I64" s="41">
        <v>0</v>
      </c>
      <c r="J64" s="41">
        <v>0</v>
      </c>
      <c r="K64" s="41">
        <v>0</v>
      </c>
      <c r="L64" s="41">
        <v>2</v>
      </c>
      <c r="M64" s="41">
        <v>1</v>
      </c>
      <c r="N64" s="41">
        <v>7</v>
      </c>
      <c r="O64" s="41">
        <v>4</v>
      </c>
      <c r="P64" s="41">
        <v>4</v>
      </c>
      <c r="Q64" s="41">
        <v>1</v>
      </c>
      <c r="R64" s="41">
        <v>1</v>
      </c>
      <c r="S64" s="41">
        <v>0</v>
      </c>
      <c r="T64" s="41">
        <v>0</v>
      </c>
    </row>
    <row r="65" spans="1:21" ht="18.600000000000001" customHeight="1">
      <c r="A65" s="109"/>
      <c r="B65" s="41">
        <v>2022</v>
      </c>
      <c r="C65" s="41">
        <v>0</v>
      </c>
      <c r="D65" s="41">
        <v>2</v>
      </c>
      <c r="E65" s="41">
        <v>1</v>
      </c>
      <c r="F65" s="41"/>
      <c r="G65" s="41"/>
      <c r="H65" s="41">
        <v>0</v>
      </c>
      <c r="I65" s="41">
        <v>2</v>
      </c>
      <c r="J65" s="41">
        <v>0</v>
      </c>
      <c r="K65" s="41">
        <v>0</v>
      </c>
      <c r="L65" s="41">
        <v>1</v>
      </c>
      <c r="M65" s="41">
        <v>3</v>
      </c>
      <c r="N65" s="41">
        <v>4</v>
      </c>
      <c r="O65" s="41">
        <v>4</v>
      </c>
      <c r="P65" s="41">
        <v>4</v>
      </c>
      <c r="Q65" s="41">
        <v>0</v>
      </c>
      <c r="R65" s="41">
        <v>1</v>
      </c>
      <c r="S65" s="41">
        <v>1</v>
      </c>
      <c r="T65" s="41">
        <v>1</v>
      </c>
    </row>
    <row r="66" spans="1:21" ht="21">
      <c r="A66" s="109"/>
      <c r="B66" s="58">
        <v>2023</v>
      </c>
      <c r="C66" s="59">
        <v>1</v>
      </c>
      <c r="D66" s="59">
        <v>0</v>
      </c>
      <c r="E66" s="59">
        <v>0</v>
      </c>
      <c r="F66" s="59">
        <v>4</v>
      </c>
      <c r="G66" s="59">
        <v>0</v>
      </c>
      <c r="H66" s="59"/>
      <c r="I66" s="59">
        <v>1</v>
      </c>
      <c r="J66" s="59">
        <v>0</v>
      </c>
      <c r="K66" s="59">
        <v>1</v>
      </c>
      <c r="L66" s="59">
        <v>1</v>
      </c>
      <c r="M66" s="59">
        <v>3</v>
      </c>
      <c r="N66" s="59">
        <v>3</v>
      </c>
      <c r="O66" s="59">
        <v>5</v>
      </c>
      <c r="P66" s="59">
        <v>5</v>
      </c>
      <c r="Q66" s="60">
        <v>0</v>
      </c>
      <c r="R66" s="60">
        <v>1</v>
      </c>
      <c r="S66" s="60">
        <v>0</v>
      </c>
      <c r="T66" s="60">
        <v>1</v>
      </c>
    </row>
    <row r="67" spans="1:21" ht="21">
      <c r="A67" s="85"/>
      <c r="B67" s="85"/>
      <c r="C67" s="85"/>
      <c r="D67" s="85"/>
      <c r="E67" s="85"/>
      <c r="F67" s="96"/>
      <c r="G67" s="96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</row>
    <row r="68" spans="1:21" s="2" customFormat="1" ht="21">
      <c r="A68" s="12" t="s">
        <v>16</v>
      </c>
      <c r="B68" s="42">
        <v>2018</v>
      </c>
      <c r="C68" s="42">
        <f>C4+C10+C16+C22+C28+C34+C40+C46+C52+C58</f>
        <v>11</v>
      </c>
      <c r="D68" s="42">
        <v>12</v>
      </c>
      <c r="E68" s="42">
        <f>E4+E10+E16+E22+E28+E34+E40+E46+E52+E58</f>
        <v>52</v>
      </c>
      <c r="F68" s="42"/>
      <c r="G68" s="42"/>
      <c r="H68" s="42">
        <v>1</v>
      </c>
      <c r="I68" s="42">
        <f t="shared" ref="I68:N69" si="0">I4+I10+I16+I22+I28+I34+I40+I46+I52+I58</f>
        <v>25</v>
      </c>
      <c r="J68" s="42">
        <f t="shared" si="0"/>
        <v>13</v>
      </c>
      <c r="K68" s="42">
        <f t="shared" si="0"/>
        <v>7</v>
      </c>
      <c r="L68" s="42">
        <f t="shared" si="0"/>
        <v>40</v>
      </c>
      <c r="M68" s="42">
        <f t="shared" si="0"/>
        <v>49</v>
      </c>
      <c r="N68" s="42">
        <f t="shared" si="0"/>
        <v>85</v>
      </c>
      <c r="O68" s="42"/>
      <c r="P68" s="42"/>
      <c r="Q68" s="42">
        <f t="shared" ref="Q68:T69" si="1">Q4+Q10+Q16+Q22+Q28+Q34+Q40+Q46+Q52+Q58</f>
        <v>18</v>
      </c>
      <c r="R68" s="42">
        <f t="shared" si="1"/>
        <v>10</v>
      </c>
      <c r="S68" s="42">
        <f t="shared" si="1"/>
        <v>13</v>
      </c>
      <c r="T68" s="42">
        <f t="shared" si="1"/>
        <v>3</v>
      </c>
    </row>
    <row r="69" spans="1:21" s="2" customFormat="1" ht="21">
      <c r="A69" s="12"/>
      <c r="B69" s="42">
        <v>2019</v>
      </c>
      <c r="C69" s="42">
        <f>C5+C11+C17+C23+C29+C35+C41+C47+C53</f>
        <v>12</v>
      </c>
      <c r="D69" s="42">
        <v>14</v>
      </c>
      <c r="E69" s="42">
        <f>E5+E11+E17+E23+E29+E35+E41+E47+E53+E59</f>
        <v>31</v>
      </c>
      <c r="F69" s="42"/>
      <c r="G69" s="42"/>
      <c r="H69" s="42">
        <v>2</v>
      </c>
      <c r="I69" s="42">
        <f t="shared" si="0"/>
        <v>28</v>
      </c>
      <c r="J69" s="42">
        <f t="shared" si="0"/>
        <v>12</v>
      </c>
      <c r="K69" s="42">
        <f t="shared" si="0"/>
        <v>11</v>
      </c>
      <c r="L69" s="42">
        <f t="shared" si="0"/>
        <v>57</v>
      </c>
      <c r="M69" s="42">
        <f t="shared" si="0"/>
        <v>59</v>
      </c>
      <c r="N69" s="42">
        <f t="shared" si="0"/>
        <v>108</v>
      </c>
      <c r="O69" s="42"/>
      <c r="P69" s="42"/>
      <c r="Q69" s="42">
        <f t="shared" si="1"/>
        <v>19</v>
      </c>
      <c r="R69" s="42">
        <f t="shared" si="1"/>
        <v>19</v>
      </c>
      <c r="S69" s="42">
        <f t="shared" si="1"/>
        <v>16</v>
      </c>
      <c r="T69" s="42">
        <f t="shared" si="1"/>
        <v>0</v>
      </c>
    </row>
    <row r="70" spans="1:21" s="2" customFormat="1" ht="21">
      <c r="A70" s="12"/>
      <c r="B70" s="42">
        <v>2020</v>
      </c>
      <c r="C70" s="42">
        <v>12</v>
      </c>
      <c r="D70" s="42">
        <v>5</v>
      </c>
      <c r="E70" s="42">
        <v>31</v>
      </c>
      <c r="F70" s="42"/>
      <c r="G70" s="42"/>
      <c r="H70" s="42">
        <v>4</v>
      </c>
      <c r="I70" s="42">
        <v>15</v>
      </c>
      <c r="J70" s="42">
        <v>6</v>
      </c>
      <c r="K70" s="42">
        <v>18</v>
      </c>
      <c r="L70" s="42">
        <v>76</v>
      </c>
      <c r="M70" s="42">
        <v>89</v>
      </c>
      <c r="N70" s="42">
        <v>143</v>
      </c>
      <c r="O70" s="42"/>
      <c r="P70" s="42"/>
      <c r="Q70" s="42">
        <v>42</v>
      </c>
      <c r="R70" s="42">
        <v>28</v>
      </c>
      <c r="S70" s="42">
        <v>13</v>
      </c>
      <c r="T70" s="42">
        <v>6</v>
      </c>
    </row>
    <row r="71" spans="1:21" s="2" customFormat="1" ht="21">
      <c r="A71" s="12"/>
      <c r="B71" s="42">
        <v>2021</v>
      </c>
      <c r="C71" s="42">
        <v>7</v>
      </c>
      <c r="D71" s="42">
        <v>0</v>
      </c>
      <c r="E71" s="42">
        <v>41</v>
      </c>
      <c r="F71" s="42"/>
      <c r="G71" s="42"/>
      <c r="H71" s="42">
        <v>1</v>
      </c>
      <c r="I71" s="42">
        <v>19</v>
      </c>
      <c r="J71" s="42">
        <v>13</v>
      </c>
      <c r="K71" s="42">
        <v>19</v>
      </c>
      <c r="L71" s="42">
        <v>87</v>
      </c>
      <c r="M71" s="42">
        <v>91</v>
      </c>
      <c r="N71" s="42">
        <v>149</v>
      </c>
      <c r="O71" s="42"/>
      <c r="P71" s="42"/>
      <c r="Q71" s="42">
        <v>33</v>
      </c>
      <c r="R71" s="42">
        <v>35</v>
      </c>
      <c r="S71" s="42">
        <v>13</v>
      </c>
      <c r="T71" s="42">
        <v>5</v>
      </c>
    </row>
    <row r="72" spans="1:21" s="2" customFormat="1" ht="21">
      <c r="A72" s="12"/>
      <c r="B72" s="42">
        <v>2022</v>
      </c>
      <c r="C72" s="42">
        <v>2</v>
      </c>
      <c r="D72" s="42">
        <v>18</v>
      </c>
      <c r="E72" s="42">
        <v>30</v>
      </c>
      <c r="F72" s="42"/>
      <c r="G72" s="42"/>
      <c r="H72" s="42">
        <v>2</v>
      </c>
      <c r="I72" s="42">
        <v>17</v>
      </c>
      <c r="J72" s="42">
        <v>11</v>
      </c>
      <c r="K72" s="42">
        <v>14</v>
      </c>
      <c r="L72" s="42">
        <v>70</v>
      </c>
      <c r="M72" s="42">
        <v>81</v>
      </c>
      <c r="N72" s="42">
        <v>119</v>
      </c>
      <c r="O72" s="42"/>
      <c r="P72" s="42"/>
      <c r="Q72" s="42">
        <v>32</v>
      </c>
      <c r="R72" s="42">
        <v>26</v>
      </c>
      <c r="S72" s="42">
        <v>18</v>
      </c>
      <c r="T72" s="42">
        <v>5</v>
      </c>
    </row>
    <row r="73" spans="1:21" s="2" customFormat="1" ht="21">
      <c r="A73" s="12"/>
      <c r="B73" s="12">
        <v>2023</v>
      </c>
      <c r="C73" s="14">
        <v>10</v>
      </c>
      <c r="D73" s="14">
        <v>6</v>
      </c>
      <c r="E73" s="14">
        <v>28</v>
      </c>
      <c r="F73" s="14"/>
      <c r="G73" s="14"/>
      <c r="H73" s="14"/>
      <c r="I73" s="14">
        <v>10</v>
      </c>
      <c r="J73" s="14">
        <v>8</v>
      </c>
      <c r="K73" s="14">
        <v>19</v>
      </c>
      <c r="L73" s="14">
        <v>36</v>
      </c>
      <c r="M73" s="14">
        <v>53</v>
      </c>
      <c r="N73" s="46">
        <v>81</v>
      </c>
      <c r="O73" s="14"/>
      <c r="P73" s="14"/>
      <c r="Q73" s="12">
        <v>18</v>
      </c>
      <c r="R73" s="12">
        <v>24</v>
      </c>
      <c r="S73" s="12">
        <v>5</v>
      </c>
      <c r="T73" s="12">
        <v>3</v>
      </c>
    </row>
    <row r="74" spans="1:21" ht="21">
      <c r="L74" s="48"/>
      <c r="M74" s="48"/>
      <c r="N74" s="48"/>
      <c r="O74" s="48"/>
      <c r="P74" s="48"/>
      <c r="Q74" s="48"/>
      <c r="R74" s="48"/>
      <c r="S74" s="48"/>
      <c r="T74" s="48"/>
    </row>
    <row r="77" spans="1:21" ht="21">
      <c r="B77" s="26"/>
      <c r="D77" s="109" t="s">
        <v>67</v>
      </c>
      <c r="E77" s="109"/>
      <c r="F77" s="109"/>
      <c r="G77" s="109"/>
      <c r="H77" s="109"/>
      <c r="I77" s="109"/>
      <c r="J77" s="34" t="s">
        <v>97</v>
      </c>
    </row>
    <row r="78" spans="1:21" ht="21">
      <c r="D78" s="107" t="s">
        <v>31</v>
      </c>
      <c r="E78" s="107"/>
      <c r="F78" s="107"/>
      <c r="G78" s="107"/>
      <c r="H78" s="107"/>
      <c r="I78" s="107"/>
      <c r="J78" s="78">
        <v>2018</v>
      </c>
      <c r="K78" s="78">
        <v>4</v>
      </c>
    </row>
    <row r="79" spans="1:21" ht="21">
      <c r="D79" s="79"/>
      <c r="E79" s="79"/>
      <c r="F79" s="94"/>
      <c r="G79" s="94"/>
      <c r="H79" s="79"/>
      <c r="I79" s="79"/>
      <c r="J79" s="78">
        <v>2019</v>
      </c>
      <c r="K79" s="78">
        <v>5.7</v>
      </c>
    </row>
    <row r="80" spans="1:21" ht="21">
      <c r="D80" s="79"/>
      <c r="E80" s="79"/>
      <c r="F80" s="94"/>
      <c r="G80" s="94"/>
      <c r="H80" s="79"/>
      <c r="I80" s="79"/>
      <c r="J80" s="78">
        <v>2020</v>
      </c>
      <c r="K80" s="78">
        <v>7.6</v>
      </c>
    </row>
    <row r="81" spans="4:11" ht="21">
      <c r="D81" s="79"/>
      <c r="E81" s="79"/>
      <c r="F81" s="94"/>
      <c r="G81" s="94"/>
      <c r="H81" s="79"/>
      <c r="I81" s="79"/>
      <c r="J81" s="78">
        <v>2021</v>
      </c>
      <c r="K81" s="78">
        <v>7.9</v>
      </c>
    </row>
    <row r="82" spans="4:11" ht="21">
      <c r="D82" s="79"/>
      <c r="E82" s="79"/>
      <c r="F82" s="94"/>
      <c r="G82" s="94"/>
      <c r="H82" s="79"/>
      <c r="I82" s="79"/>
      <c r="J82" s="78">
        <v>2022</v>
      </c>
      <c r="K82" s="78">
        <v>6.36</v>
      </c>
    </row>
    <row r="83" spans="4:11" ht="21">
      <c r="D83" s="88"/>
      <c r="E83" s="88"/>
      <c r="F83" s="94"/>
      <c r="G83" s="94"/>
      <c r="H83" s="88"/>
      <c r="I83" s="88"/>
      <c r="J83" s="80">
        <v>2023</v>
      </c>
      <c r="K83" s="80">
        <v>3.27</v>
      </c>
    </row>
    <row r="84" spans="4:11" ht="21">
      <c r="D84" s="108" t="s">
        <v>32</v>
      </c>
      <c r="E84" s="108"/>
      <c r="F84" s="108"/>
      <c r="G84" s="108"/>
      <c r="H84" s="108"/>
      <c r="I84" s="108"/>
      <c r="J84" s="44">
        <v>2018</v>
      </c>
      <c r="K84" s="44">
        <v>4.9000000000000004</v>
      </c>
    </row>
    <row r="85" spans="4:11" ht="21">
      <c r="D85" s="23"/>
      <c r="E85" s="23"/>
      <c r="F85" s="95"/>
      <c r="G85" s="95"/>
      <c r="H85" s="23"/>
      <c r="I85" s="23"/>
      <c r="J85" s="44">
        <v>2019</v>
      </c>
      <c r="K85" s="44">
        <v>5.9</v>
      </c>
    </row>
    <row r="86" spans="4:11" ht="21">
      <c r="D86" s="40"/>
      <c r="E86" s="40"/>
      <c r="F86" s="95"/>
      <c r="G86" s="95"/>
      <c r="H86" s="40"/>
      <c r="I86" s="40"/>
      <c r="J86" s="44">
        <v>2020</v>
      </c>
      <c r="K86" s="44">
        <v>8.9</v>
      </c>
    </row>
    <row r="87" spans="4:11" ht="21">
      <c r="D87" s="55"/>
      <c r="E87" s="55"/>
      <c r="F87" s="95"/>
      <c r="G87" s="95"/>
      <c r="H87" s="55"/>
      <c r="I87" s="55"/>
      <c r="J87" s="44">
        <v>2021</v>
      </c>
      <c r="K87" s="44">
        <v>8.1999999999999993</v>
      </c>
    </row>
    <row r="88" spans="4:11" ht="21">
      <c r="D88" s="71"/>
      <c r="E88" s="71"/>
      <c r="F88" s="95"/>
      <c r="G88" s="95"/>
      <c r="H88" s="71"/>
      <c r="I88" s="71"/>
      <c r="J88" s="44">
        <v>2022</v>
      </c>
      <c r="K88" s="44">
        <v>7.36</v>
      </c>
    </row>
    <row r="89" spans="4:11" ht="21">
      <c r="D89" s="89"/>
      <c r="E89" s="89"/>
      <c r="F89" s="95"/>
      <c r="G89" s="95"/>
      <c r="H89" s="89"/>
      <c r="I89" s="89"/>
      <c r="J89" s="11">
        <v>2023</v>
      </c>
      <c r="K89" s="11">
        <v>4.8099999999999996</v>
      </c>
    </row>
    <row r="90" spans="4:11" ht="21">
      <c r="D90" s="119" t="s">
        <v>33</v>
      </c>
      <c r="E90" s="119"/>
      <c r="F90" s="119"/>
      <c r="G90" s="119"/>
      <c r="H90" s="119"/>
      <c r="I90" s="119"/>
      <c r="J90" s="82">
        <v>2018</v>
      </c>
      <c r="K90" s="82">
        <v>8.5</v>
      </c>
    </row>
    <row r="91" spans="4:11" ht="21">
      <c r="D91" s="83"/>
      <c r="E91" s="83"/>
      <c r="F91" s="97"/>
      <c r="G91" s="97"/>
      <c r="H91" s="83"/>
      <c r="I91" s="83"/>
      <c r="J91" s="82">
        <v>2019</v>
      </c>
      <c r="K91" s="82">
        <v>10.8</v>
      </c>
    </row>
    <row r="92" spans="4:11" ht="21">
      <c r="D92" s="83"/>
      <c r="E92" s="83"/>
      <c r="F92" s="97"/>
      <c r="G92" s="97"/>
      <c r="H92" s="83"/>
      <c r="I92" s="83"/>
      <c r="J92" s="82">
        <v>2020</v>
      </c>
      <c r="K92" s="82">
        <v>14.3</v>
      </c>
    </row>
    <row r="93" spans="4:11" ht="21">
      <c r="D93" s="83"/>
      <c r="E93" s="83"/>
      <c r="F93" s="97"/>
      <c r="G93" s="97"/>
      <c r="H93" s="83"/>
      <c r="I93" s="83"/>
      <c r="J93" s="82">
        <v>2021</v>
      </c>
      <c r="K93" s="82">
        <v>13.5</v>
      </c>
    </row>
    <row r="94" spans="4:11" ht="21">
      <c r="D94" s="83"/>
      <c r="E94" s="83"/>
      <c r="F94" s="97"/>
      <c r="G94" s="97"/>
      <c r="H94" s="83"/>
      <c r="I94" s="83"/>
      <c r="J94" s="82">
        <v>2022</v>
      </c>
      <c r="K94" s="82">
        <v>10.81</v>
      </c>
    </row>
    <row r="95" spans="4:11" ht="21">
      <c r="D95" s="87"/>
      <c r="E95" s="87"/>
      <c r="F95" s="97"/>
      <c r="G95" s="97"/>
      <c r="H95" s="87"/>
      <c r="I95" s="87"/>
      <c r="J95" s="86">
        <v>2023</v>
      </c>
      <c r="K95" s="86">
        <v>7.36</v>
      </c>
    </row>
    <row r="97" spans="1:4">
      <c r="A97" s="113"/>
      <c r="B97" s="113"/>
      <c r="C97" s="113"/>
      <c r="D97" s="113"/>
    </row>
  </sheetData>
  <sheetProtection algorithmName="SHA-512" hashValue="L5+x0HI6Sxz/8DkCBDnEcs1nZeI6QllEUgKoiUnF5LelFTG/JD9LUH+63+udWo8kleVRSlzGHTqSw99bhQL9Zw==" saltValue="NqgxD0lrzzEB9bOOozAUIQ==" spinCount="100000" sheet="1" formatRows="0" insertColumns="0" insertRows="0" insertHyperlinks="0" deleteColumns="0" deleteRows="0" selectLockedCells="1" sort="0" autoFilter="0" pivotTables="0" selectUnlockedCells="1"/>
  <mergeCells count="28">
    <mergeCell ref="A34:A39"/>
    <mergeCell ref="A28:A33"/>
    <mergeCell ref="A22:A27"/>
    <mergeCell ref="A16:A21"/>
    <mergeCell ref="A10:A15"/>
    <mergeCell ref="A97:D97"/>
    <mergeCell ref="A1:M1"/>
    <mergeCell ref="A2:A3"/>
    <mergeCell ref="C2:D2"/>
    <mergeCell ref="E2:E3"/>
    <mergeCell ref="H2:H3"/>
    <mergeCell ref="I2:K2"/>
    <mergeCell ref="L2:N2"/>
    <mergeCell ref="B2:B3"/>
    <mergeCell ref="D90:I90"/>
    <mergeCell ref="A4:A9"/>
    <mergeCell ref="A64:A66"/>
    <mergeCell ref="A58:A63"/>
    <mergeCell ref="A52:A57"/>
    <mergeCell ref="A46:A51"/>
    <mergeCell ref="A40:A45"/>
    <mergeCell ref="O2:P2"/>
    <mergeCell ref="D78:I78"/>
    <mergeCell ref="D84:I84"/>
    <mergeCell ref="D77:I77"/>
    <mergeCell ref="Q2:T2"/>
    <mergeCell ref="F2:F3"/>
    <mergeCell ref="G2:G3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5"/>
  <sheetViews>
    <sheetView rightToLeft="1" topLeftCell="A17" zoomScale="90" zoomScaleNormal="90" workbookViewId="0">
      <selection activeCell="M41" sqref="M41"/>
    </sheetView>
  </sheetViews>
  <sheetFormatPr defaultRowHeight="15"/>
  <cols>
    <col min="1" max="1" width="24.7109375" customWidth="1"/>
    <col min="2" max="2" width="7.7109375" customWidth="1"/>
    <col min="3" max="3" width="12.28515625" customWidth="1"/>
    <col min="4" max="4" width="14.28515625" customWidth="1"/>
    <col min="5" max="6" width="13.42578125" customWidth="1"/>
    <col min="7" max="7" width="14.85546875" customWidth="1"/>
    <col min="8" max="8" width="13.28515625" customWidth="1"/>
    <col min="9" max="9" width="12" customWidth="1"/>
    <col min="14" max="14" width="11.140625" customWidth="1"/>
    <col min="15" max="15" width="13.7109375" customWidth="1"/>
    <col min="16" max="16" width="13.140625" customWidth="1"/>
  </cols>
  <sheetData>
    <row r="1" spans="1:37" ht="30">
      <c r="A1" s="114" t="s">
        <v>130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</row>
    <row r="2" spans="1:37" ht="21">
      <c r="A2" s="109" t="s">
        <v>39</v>
      </c>
      <c r="B2" s="109" t="s">
        <v>66</v>
      </c>
      <c r="C2" s="110" t="s">
        <v>1</v>
      </c>
      <c r="D2" s="110"/>
      <c r="E2" s="115" t="s">
        <v>2</v>
      </c>
      <c r="F2" s="111" t="s">
        <v>134</v>
      </c>
      <c r="G2" s="112" t="s">
        <v>135</v>
      </c>
      <c r="H2" s="116" t="s">
        <v>3</v>
      </c>
      <c r="I2" s="117" t="s">
        <v>4</v>
      </c>
      <c r="J2" s="117"/>
      <c r="K2" s="117"/>
      <c r="L2" s="118" t="s">
        <v>5</v>
      </c>
      <c r="M2" s="118"/>
      <c r="N2" s="118"/>
      <c r="O2" s="106" t="s">
        <v>6</v>
      </c>
      <c r="P2" s="106"/>
      <c r="Q2" s="110" t="s">
        <v>34</v>
      </c>
      <c r="R2" s="110"/>
      <c r="S2" s="110"/>
      <c r="T2" s="110"/>
    </row>
    <row r="3" spans="1:37" ht="20.45" customHeight="1">
      <c r="A3" s="109"/>
      <c r="B3" s="109"/>
      <c r="C3" s="1" t="s">
        <v>7</v>
      </c>
      <c r="D3" s="1" t="s">
        <v>69</v>
      </c>
      <c r="E3" s="115"/>
      <c r="F3" s="111"/>
      <c r="G3" s="112"/>
      <c r="H3" s="116"/>
      <c r="I3" s="57" t="s">
        <v>8</v>
      </c>
      <c r="J3" s="57" t="s">
        <v>9</v>
      </c>
      <c r="K3" s="57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9" t="s">
        <v>35</v>
      </c>
      <c r="R3" s="9" t="s">
        <v>36</v>
      </c>
      <c r="S3" s="9" t="s">
        <v>37</v>
      </c>
      <c r="T3" s="9" t="s">
        <v>38</v>
      </c>
    </row>
    <row r="4" spans="1:37" ht="18.600000000000001" customHeight="1">
      <c r="A4" s="109" t="s">
        <v>51</v>
      </c>
      <c r="B4" s="41">
        <v>2018</v>
      </c>
      <c r="C4" s="41">
        <v>2</v>
      </c>
      <c r="D4" s="41">
        <v>4</v>
      </c>
      <c r="E4" s="41">
        <v>2</v>
      </c>
      <c r="F4" s="41"/>
      <c r="G4" s="41"/>
      <c r="H4" s="41">
        <v>0</v>
      </c>
      <c r="I4" s="41">
        <v>4</v>
      </c>
      <c r="J4" s="41">
        <v>0</v>
      </c>
      <c r="K4" s="41">
        <v>3</v>
      </c>
      <c r="L4" s="41">
        <v>1</v>
      </c>
      <c r="M4" s="41">
        <v>0</v>
      </c>
      <c r="N4" s="41">
        <v>1</v>
      </c>
      <c r="O4" s="41">
        <v>0</v>
      </c>
      <c r="P4" s="41">
        <v>1</v>
      </c>
      <c r="Q4" s="41">
        <v>0</v>
      </c>
      <c r="R4" s="41">
        <v>0</v>
      </c>
      <c r="S4" s="41">
        <v>0</v>
      </c>
      <c r="T4" s="41">
        <v>0</v>
      </c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5" spans="1:37" ht="18.600000000000001" customHeight="1">
      <c r="A5" s="109"/>
      <c r="B5" s="41">
        <v>2019</v>
      </c>
      <c r="C5" s="41">
        <v>0</v>
      </c>
      <c r="D5" s="41">
        <v>3</v>
      </c>
      <c r="E5" s="41">
        <v>4</v>
      </c>
      <c r="F5" s="41"/>
      <c r="G5" s="41"/>
      <c r="H5" s="41">
        <v>0</v>
      </c>
      <c r="I5" s="41">
        <v>4</v>
      </c>
      <c r="J5" s="41">
        <v>0</v>
      </c>
      <c r="K5" s="41">
        <v>2</v>
      </c>
      <c r="L5" s="41">
        <v>0</v>
      </c>
      <c r="M5" s="41">
        <v>1</v>
      </c>
      <c r="N5" s="41">
        <v>3</v>
      </c>
      <c r="O5" s="41">
        <v>0</v>
      </c>
      <c r="P5" s="41">
        <v>2</v>
      </c>
      <c r="Q5" s="41">
        <v>0</v>
      </c>
      <c r="R5" s="41">
        <v>1</v>
      </c>
      <c r="S5" s="41">
        <v>0</v>
      </c>
      <c r="T5" s="41">
        <v>0</v>
      </c>
    </row>
    <row r="6" spans="1:37" ht="18.600000000000001" customHeight="1">
      <c r="A6" s="109"/>
      <c r="B6" s="41">
        <v>2020</v>
      </c>
      <c r="C6" s="41">
        <v>0</v>
      </c>
      <c r="D6" s="41">
        <v>0</v>
      </c>
      <c r="E6" s="41">
        <v>4</v>
      </c>
      <c r="F6" s="41"/>
      <c r="G6" s="41"/>
      <c r="H6" s="41">
        <v>0</v>
      </c>
      <c r="I6" s="41">
        <v>0</v>
      </c>
      <c r="J6" s="41">
        <v>0</v>
      </c>
      <c r="K6" s="41">
        <v>2</v>
      </c>
      <c r="L6" s="41">
        <v>2</v>
      </c>
      <c r="M6" s="41">
        <v>0</v>
      </c>
      <c r="N6" s="41">
        <v>3</v>
      </c>
      <c r="O6" s="41">
        <v>0</v>
      </c>
      <c r="P6" s="41">
        <v>3</v>
      </c>
      <c r="Q6" s="41">
        <v>0</v>
      </c>
      <c r="R6" s="41">
        <v>0</v>
      </c>
      <c r="S6" s="41">
        <v>0</v>
      </c>
      <c r="T6" s="41">
        <v>0</v>
      </c>
    </row>
    <row r="7" spans="1:37" ht="18.600000000000001" customHeight="1">
      <c r="A7" s="109"/>
      <c r="B7" s="41">
        <v>2021</v>
      </c>
      <c r="C7" s="41">
        <v>0</v>
      </c>
      <c r="D7" s="41">
        <v>0</v>
      </c>
      <c r="E7" s="41">
        <v>1</v>
      </c>
      <c r="F7" s="41"/>
      <c r="G7" s="41"/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1</v>
      </c>
      <c r="N7" s="41">
        <v>2</v>
      </c>
      <c r="O7" s="41">
        <v>0</v>
      </c>
      <c r="P7" s="41">
        <v>3</v>
      </c>
      <c r="Q7" s="41">
        <v>0</v>
      </c>
      <c r="R7" s="41">
        <v>1</v>
      </c>
      <c r="S7" s="41">
        <v>0</v>
      </c>
      <c r="T7" s="41">
        <v>0</v>
      </c>
    </row>
    <row r="8" spans="1:37" ht="18.600000000000001" customHeight="1">
      <c r="A8" s="109"/>
      <c r="B8" s="41">
        <v>2022</v>
      </c>
      <c r="C8" s="41">
        <v>0</v>
      </c>
      <c r="D8" s="41">
        <v>0</v>
      </c>
      <c r="E8" s="41">
        <v>1</v>
      </c>
      <c r="F8" s="41"/>
      <c r="G8" s="41"/>
      <c r="H8" s="41">
        <v>0</v>
      </c>
      <c r="I8" s="41">
        <v>0</v>
      </c>
      <c r="J8" s="41">
        <v>0</v>
      </c>
      <c r="K8" s="41">
        <v>0</v>
      </c>
      <c r="L8" s="41">
        <v>1</v>
      </c>
      <c r="M8" s="41">
        <v>3</v>
      </c>
      <c r="N8" s="41">
        <v>3</v>
      </c>
      <c r="O8" s="41">
        <v>0</v>
      </c>
      <c r="P8" s="41">
        <v>3</v>
      </c>
      <c r="Q8" s="41">
        <v>2</v>
      </c>
      <c r="R8" s="41">
        <v>1</v>
      </c>
      <c r="S8" s="41">
        <v>0</v>
      </c>
      <c r="T8" s="41">
        <v>0</v>
      </c>
    </row>
    <row r="9" spans="1:37" ht="21">
      <c r="A9" s="109"/>
      <c r="B9" s="58">
        <v>2023</v>
      </c>
      <c r="C9" s="59">
        <v>2</v>
      </c>
      <c r="D9" s="59">
        <v>2</v>
      </c>
      <c r="E9" s="59">
        <v>4</v>
      </c>
      <c r="F9" s="59">
        <v>5</v>
      </c>
      <c r="G9" s="59">
        <v>0</v>
      </c>
      <c r="H9" s="59"/>
      <c r="I9" s="59">
        <v>4</v>
      </c>
      <c r="J9" s="59">
        <v>0</v>
      </c>
      <c r="K9" s="59">
        <v>1</v>
      </c>
      <c r="L9" s="59">
        <v>1</v>
      </c>
      <c r="M9" s="59">
        <v>0</v>
      </c>
      <c r="N9" s="59">
        <v>1</v>
      </c>
      <c r="O9" s="59">
        <v>0</v>
      </c>
      <c r="P9" s="59">
        <v>3</v>
      </c>
      <c r="Q9" s="59">
        <v>0</v>
      </c>
      <c r="R9" s="59">
        <v>0</v>
      </c>
      <c r="S9" s="59">
        <v>0</v>
      </c>
      <c r="T9" s="59">
        <v>0</v>
      </c>
    </row>
    <row r="10" spans="1:37" ht="18.600000000000001" customHeight="1">
      <c r="A10" s="109" t="s">
        <v>52</v>
      </c>
      <c r="B10" s="41">
        <v>2018</v>
      </c>
      <c r="C10" s="41">
        <v>1</v>
      </c>
      <c r="D10" s="41">
        <v>0</v>
      </c>
      <c r="E10" s="41">
        <v>13</v>
      </c>
      <c r="F10" s="41"/>
      <c r="G10" s="41"/>
      <c r="H10" s="41">
        <v>0</v>
      </c>
      <c r="I10" s="41">
        <v>3</v>
      </c>
      <c r="J10" s="41">
        <v>1</v>
      </c>
      <c r="K10" s="41">
        <v>1</v>
      </c>
      <c r="L10" s="41">
        <v>3</v>
      </c>
      <c r="M10" s="41">
        <v>5</v>
      </c>
      <c r="N10" s="41">
        <v>8</v>
      </c>
      <c r="O10" s="41">
        <v>1</v>
      </c>
      <c r="P10" s="41">
        <v>5</v>
      </c>
      <c r="Q10" s="41">
        <v>4</v>
      </c>
      <c r="R10" s="41">
        <v>0</v>
      </c>
      <c r="S10" s="41">
        <v>1</v>
      </c>
      <c r="T10" s="41">
        <v>0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ht="18.600000000000001" customHeight="1">
      <c r="A11" s="109"/>
      <c r="B11" s="41">
        <v>2019</v>
      </c>
      <c r="C11" s="41">
        <v>2</v>
      </c>
      <c r="D11" s="41">
        <v>2</v>
      </c>
      <c r="E11" s="41">
        <v>2</v>
      </c>
      <c r="F11" s="41"/>
      <c r="G11" s="41"/>
      <c r="H11" s="41">
        <v>0</v>
      </c>
      <c r="I11" s="41">
        <v>2</v>
      </c>
      <c r="J11" s="41">
        <v>0</v>
      </c>
      <c r="K11" s="41">
        <v>2</v>
      </c>
      <c r="L11" s="41">
        <v>0</v>
      </c>
      <c r="M11" s="41">
        <v>2</v>
      </c>
      <c r="N11" s="41">
        <v>5</v>
      </c>
      <c r="O11" s="41">
        <v>4</v>
      </c>
      <c r="P11" s="41">
        <v>5</v>
      </c>
      <c r="Q11" s="41">
        <v>1</v>
      </c>
      <c r="R11" s="41">
        <v>0</v>
      </c>
      <c r="S11" s="41">
        <v>1</v>
      </c>
      <c r="T11" s="41">
        <v>0</v>
      </c>
    </row>
    <row r="12" spans="1:37" ht="18.600000000000001" customHeight="1">
      <c r="A12" s="109"/>
      <c r="B12" s="41">
        <v>2020</v>
      </c>
      <c r="C12" s="41">
        <v>0</v>
      </c>
      <c r="D12" s="41">
        <v>1</v>
      </c>
      <c r="E12" s="41">
        <v>5</v>
      </c>
      <c r="F12" s="41"/>
      <c r="G12" s="41"/>
      <c r="H12" s="41">
        <v>0</v>
      </c>
      <c r="I12" s="41">
        <v>4</v>
      </c>
      <c r="J12" s="41">
        <v>0</v>
      </c>
      <c r="K12" s="41">
        <v>0</v>
      </c>
      <c r="L12" s="41">
        <v>3</v>
      </c>
      <c r="M12" s="41">
        <v>6</v>
      </c>
      <c r="N12" s="41">
        <v>7</v>
      </c>
      <c r="O12" s="41">
        <v>5</v>
      </c>
      <c r="P12" s="41">
        <v>6</v>
      </c>
      <c r="Q12" s="41">
        <v>2</v>
      </c>
      <c r="R12" s="41">
        <v>2</v>
      </c>
      <c r="S12" s="41">
        <v>0</v>
      </c>
      <c r="T12" s="41">
        <v>1</v>
      </c>
    </row>
    <row r="13" spans="1:37" ht="18.600000000000001" customHeight="1">
      <c r="A13" s="109"/>
      <c r="B13" s="41">
        <v>2021</v>
      </c>
      <c r="C13" s="41">
        <v>0</v>
      </c>
      <c r="D13" s="41">
        <v>0</v>
      </c>
      <c r="E13" s="41">
        <v>5</v>
      </c>
      <c r="F13" s="41"/>
      <c r="G13" s="41"/>
      <c r="H13" s="41">
        <v>0</v>
      </c>
      <c r="I13" s="41">
        <v>1</v>
      </c>
      <c r="J13" s="41">
        <v>1</v>
      </c>
      <c r="K13" s="41">
        <v>0</v>
      </c>
      <c r="L13" s="41">
        <v>2</v>
      </c>
      <c r="M13" s="41">
        <v>8</v>
      </c>
      <c r="N13" s="41">
        <v>7</v>
      </c>
      <c r="O13" s="41">
        <v>5</v>
      </c>
      <c r="P13" s="41">
        <v>7</v>
      </c>
      <c r="Q13" s="41">
        <v>1</v>
      </c>
      <c r="R13" s="41">
        <v>3</v>
      </c>
      <c r="S13" s="41">
        <v>3</v>
      </c>
      <c r="T13" s="41">
        <v>1</v>
      </c>
    </row>
    <row r="14" spans="1:37" ht="18.600000000000001" customHeight="1">
      <c r="A14" s="109"/>
      <c r="B14" s="41">
        <v>2022</v>
      </c>
      <c r="C14" s="41">
        <v>0</v>
      </c>
      <c r="D14" s="41">
        <v>3</v>
      </c>
      <c r="E14" s="41">
        <v>1</v>
      </c>
      <c r="F14" s="41"/>
      <c r="G14" s="41"/>
      <c r="H14" s="41">
        <v>0</v>
      </c>
      <c r="I14" s="41">
        <v>4</v>
      </c>
      <c r="J14" s="41">
        <v>1</v>
      </c>
      <c r="K14" s="41">
        <v>0</v>
      </c>
      <c r="L14" s="41">
        <v>1</v>
      </c>
      <c r="M14" s="41">
        <v>5</v>
      </c>
      <c r="N14" s="41">
        <v>7</v>
      </c>
      <c r="O14" s="41">
        <v>7</v>
      </c>
      <c r="P14" s="41">
        <v>9</v>
      </c>
      <c r="Q14" s="41">
        <v>3</v>
      </c>
      <c r="R14" s="41">
        <v>1</v>
      </c>
      <c r="S14" s="41">
        <v>0</v>
      </c>
      <c r="T14" s="41">
        <v>1</v>
      </c>
    </row>
    <row r="15" spans="1:37" ht="21">
      <c r="A15" s="109"/>
      <c r="B15" s="58">
        <v>2023</v>
      </c>
      <c r="C15" s="59">
        <v>0</v>
      </c>
      <c r="D15" s="59">
        <v>0</v>
      </c>
      <c r="E15" s="59">
        <v>2</v>
      </c>
      <c r="F15" s="59">
        <v>2</v>
      </c>
      <c r="G15" s="59">
        <v>0</v>
      </c>
      <c r="H15" s="59"/>
      <c r="I15" s="59">
        <v>0</v>
      </c>
      <c r="J15" s="59">
        <v>0</v>
      </c>
      <c r="K15" s="59">
        <v>1</v>
      </c>
      <c r="L15" s="59">
        <v>2</v>
      </c>
      <c r="M15" s="59">
        <v>4</v>
      </c>
      <c r="N15" s="59">
        <v>6</v>
      </c>
      <c r="O15" s="59">
        <v>7</v>
      </c>
      <c r="P15" s="59">
        <v>11</v>
      </c>
      <c r="Q15" s="59">
        <v>2</v>
      </c>
      <c r="R15" s="59">
        <v>1</v>
      </c>
      <c r="S15" s="59">
        <v>1</v>
      </c>
      <c r="T15" s="59">
        <v>0</v>
      </c>
    </row>
    <row r="16" spans="1:37" ht="18.600000000000001" customHeight="1">
      <c r="A16" s="109" t="s">
        <v>53</v>
      </c>
      <c r="B16" s="41">
        <v>2018</v>
      </c>
      <c r="C16" s="41">
        <v>1</v>
      </c>
      <c r="D16" s="41">
        <v>2</v>
      </c>
      <c r="E16" s="41">
        <v>8</v>
      </c>
      <c r="F16" s="41"/>
      <c r="G16" s="41"/>
      <c r="H16" s="41">
        <v>0</v>
      </c>
      <c r="I16" s="41">
        <v>3</v>
      </c>
      <c r="J16" s="41">
        <v>1</v>
      </c>
      <c r="K16" s="41">
        <v>0</v>
      </c>
      <c r="L16" s="41">
        <v>0</v>
      </c>
      <c r="M16" s="41">
        <v>0</v>
      </c>
      <c r="N16" s="41">
        <v>1</v>
      </c>
      <c r="O16" s="41">
        <v>4</v>
      </c>
      <c r="P16" s="41">
        <v>5</v>
      </c>
      <c r="Q16" s="41">
        <v>0</v>
      </c>
      <c r="R16" s="41">
        <v>0</v>
      </c>
      <c r="S16" s="41">
        <v>0</v>
      </c>
      <c r="T16" s="41">
        <v>0</v>
      </c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7" ht="18.600000000000001" customHeight="1">
      <c r="A17" s="109"/>
      <c r="B17" s="41">
        <v>2019</v>
      </c>
      <c r="C17" s="41">
        <v>0</v>
      </c>
      <c r="D17" s="41">
        <v>4</v>
      </c>
      <c r="E17" s="41">
        <v>4</v>
      </c>
      <c r="F17" s="41"/>
      <c r="G17" s="41"/>
      <c r="H17" s="41">
        <v>0</v>
      </c>
      <c r="I17" s="41">
        <v>4</v>
      </c>
      <c r="J17" s="41">
        <v>0</v>
      </c>
      <c r="K17" s="41">
        <v>1</v>
      </c>
      <c r="L17" s="41">
        <v>0</v>
      </c>
      <c r="M17" s="41">
        <v>2</v>
      </c>
      <c r="N17" s="41">
        <v>5</v>
      </c>
      <c r="O17" s="41">
        <v>4</v>
      </c>
      <c r="P17" s="41">
        <v>5</v>
      </c>
      <c r="Q17" s="41">
        <v>0</v>
      </c>
      <c r="R17" s="41">
        <v>2</v>
      </c>
      <c r="S17" s="41">
        <v>0</v>
      </c>
      <c r="T17" s="41">
        <v>0</v>
      </c>
    </row>
    <row r="18" spans="1:37" ht="18.600000000000001" customHeight="1">
      <c r="A18" s="109"/>
      <c r="B18" s="41">
        <v>2020</v>
      </c>
      <c r="C18" s="41">
        <v>1</v>
      </c>
      <c r="D18" s="41">
        <v>1</v>
      </c>
      <c r="E18" s="41">
        <v>5</v>
      </c>
      <c r="F18" s="41"/>
      <c r="G18" s="41"/>
      <c r="H18" s="41">
        <v>0</v>
      </c>
      <c r="I18" s="41">
        <v>3</v>
      </c>
      <c r="J18" s="41">
        <v>0</v>
      </c>
      <c r="K18" s="41">
        <v>2</v>
      </c>
      <c r="L18" s="41">
        <v>11</v>
      </c>
      <c r="M18" s="41">
        <v>12</v>
      </c>
      <c r="N18" s="41">
        <v>18</v>
      </c>
      <c r="O18" s="41">
        <v>5</v>
      </c>
      <c r="P18" s="41">
        <v>10</v>
      </c>
      <c r="Q18" s="41">
        <v>11</v>
      </c>
      <c r="R18" s="41">
        <v>0</v>
      </c>
      <c r="S18" s="41">
        <v>1</v>
      </c>
      <c r="T18" s="41">
        <v>0</v>
      </c>
    </row>
    <row r="19" spans="1:37" ht="18.600000000000001" customHeight="1">
      <c r="A19" s="109"/>
      <c r="B19" s="41">
        <v>2021</v>
      </c>
      <c r="C19" s="41">
        <v>1</v>
      </c>
      <c r="D19" s="41">
        <v>0</v>
      </c>
      <c r="E19" s="41">
        <v>4</v>
      </c>
      <c r="F19" s="41"/>
      <c r="G19" s="41"/>
      <c r="H19" s="41">
        <v>0</v>
      </c>
      <c r="I19" s="41">
        <v>0</v>
      </c>
      <c r="J19" s="41">
        <v>0</v>
      </c>
      <c r="K19" s="41">
        <v>2</v>
      </c>
      <c r="L19" s="41">
        <v>10</v>
      </c>
      <c r="M19" s="41">
        <v>15</v>
      </c>
      <c r="N19" s="41">
        <v>18</v>
      </c>
      <c r="O19" s="41">
        <v>11</v>
      </c>
      <c r="P19" s="41">
        <v>14</v>
      </c>
      <c r="Q19" s="41">
        <v>11</v>
      </c>
      <c r="R19" s="41">
        <v>3</v>
      </c>
      <c r="S19" s="41">
        <v>1</v>
      </c>
      <c r="T19" s="41">
        <v>0</v>
      </c>
    </row>
    <row r="20" spans="1:37" ht="18.600000000000001" customHeight="1">
      <c r="A20" s="109"/>
      <c r="B20" s="41">
        <v>2022</v>
      </c>
      <c r="C20" s="41">
        <v>0</v>
      </c>
      <c r="D20" s="41">
        <v>3</v>
      </c>
      <c r="E20" s="41">
        <v>6</v>
      </c>
      <c r="F20" s="41"/>
      <c r="G20" s="41"/>
      <c r="H20" s="41">
        <v>0</v>
      </c>
      <c r="I20" s="41">
        <v>3</v>
      </c>
      <c r="J20" s="41">
        <v>2</v>
      </c>
      <c r="K20" s="41">
        <v>3</v>
      </c>
      <c r="L20" s="41">
        <v>8</v>
      </c>
      <c r="M20" s="41">
        <v>13</v>
      </c>
      <c r="N20" s="41">
        <v>13</v>
      </c>
      <c r="O20" s="41">
        <v>14</v>
      </c>
      <c r="P20" s="41">
        <v>19</v>
      </c>
      <c r="Q20" s="41">
        <v>11</v>
      </c>
      <c r="R20" s="41">
        <v>1</v>
      </c>
      <c r="S20" s="41">
        <v>1</v>
      </c>
      <c r="T20" s="41">
        <v>0</v>
      </c>
    </row>
    <row r="21" spans="1:37" ht="21">
      <c r="A21" s="109"/>
      <c r="B21" s="58">
        <v>2023</v>
      </c>
      <c r="C21" s="59">
        <v>4</v>
      </c>
      <c r="D21" s="59">
        <v>2</v>
      </c>
      <c r="E21" s="59">
        <v>3</v>
      </c>
      <c r="F21" s="59">
        <v>1</v>
      </c>
      <c r="G21" s="59">
        <v>0</v>
      </c>
      <c r="H21" s="59"/>
      <c r="I21" s="59">
        <v>6</v>
      </c>
      <c r="J21" s="59">
        <v>0</v>
      </c>
      <c r="K21" s="59">
        <v>2</v>
      </c>
      <c r="L21" s="59">
        <v>2</v>
      </c>
      <c r="M21" s="59">
        <v>3</v>
      </c>
      <c r="N21" s="59">
        <v>6</v>
      </c>
      <c r="O21" s="59">
        <v>6</v>
      </c>
      <c r="P21" s="59">
        <v>10</v>
      </c>
      <c r="Q21" s="59">
        <v>1</v>
      </c>
      <c r="R21" s="59">
        <v>2</v>
      </c>
      <c r="S21" s="59">
        <v>0</v>
      </c>
      <c r="T21" s="59">
        <v>0</v>
      </c>
    </row>
    <row r="22" spans="1:37" ht="18.600000000000001" customHeight="1">
      <c r="A22" s="109" t="s">
        <v>54</v>
      </c>
      <c r="B22" s="41">
        <v>2018</v>
      </c>
      <c r="C22" s="41">
        <v>2</v>
      </c>
      <c r="D22" s="41">
        <v>4</v>
      </c>
      <c r="E22" s="41">
        <v>7</v>
      </c>
      <c r="F22" s="41"/>
      <c r="G22" s="41"/>
      <c r="H22" s="41">
        <v>0</v>
      </c>
      <c r="I22" s="41">
        <v>4</v>
      </c>
      <c r="J22" s="41">
        <v>0</v>
      </c>
      <c r="K22" s="41">
        <v>0</v>
      </c>
      <c r="L22" s="41">
        <v>0</v>
      </c>
      <c r="M22" s="41">
        <v>1</v>
      </c>
      <c r="N22" s="41">
        <v>1</v>
      </c>
      <c r="O22" s="41">
        <v>6</v>
      </c>
      <c r="P22" s="41">
        <v>6</v>
      </c>
      <c r="Q22" s="41">
        <v>0</v>
      </c>
      <c r="R22" s="41">
        <v>1</v>
      </c>
      <c r="S22" s="41">
        <v>0</v>
      </c>
      <c r="T22" s="41">
        <v>0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</row>
    <row r="23" spans="1:37" ht="18.75">
      <c r="A23" s="109"/>
      <c r="B23" s="41">
        <v>2019</v>
      </c>
      <c r="C23" s="41">
        <v>3</v>
      </c>
      <c r="D23" s="41">
        <v>2</v>
      </c>
      <c r="E23" s="41">
        <v>3</v>
      </c>
      <c r="F23" s="41"/>
      <c r="G23" s="41"/>
      <c r="H23" s="41">
        <v>0</v>
      </c>
      <c r="I23" s="41">
        <v>2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6</v>
      </c>
      <c r="P23" s="41">
        <v>6</v>
      </c>
      <c r="Q23" s="41">
        <v>0</v>
      </c>
      <c r="R23" s="41">
        <v>0</v>
      </c>
      <c r="S23" s="41">
        <v>0</v>
      </c>
      <c r="T23" s="41">
        <v>0</v>
      </c>
    </row>
    <row r="24" spans="1:37" ht="18.600000000000001" customHeight="1">
      <c r="A24" s="109" t="s">
        <v>55</v>
      </c>
      <c r="B24" s="41">
        <v>2018</v>
      </c>
      <c r="C24" s="41">
        <v>1</v>
      </c>
      <c r="D24" s="41">
        <v>1</v>
      </c>
      <c r="E24" s="41">
        <v>4</v>
      </c>
      <c r="F24" s="41"/>
      <c r="G24" s="41"/>
      <c r="H24" s="41">
        <v>0</v>
      </c>
      <c r="I24" s="41">
        <v>2</v>
      </c>
      <c r="J24" s="41">
        <v>2</v>
      </c>
      <c r="K24" s="41">
        <v>0</v>
      </c>
      <c r="L24" s="41">
        <v>0</v>
      </c>
      <c r="M24" s="41">
        <v>0</v>
      </c>
      <c r="N24" s="41">
        <v>0</v>
      </c>
      <c r="O24" s="41">
        <v>3</v>
      </c>
      <c r="P24" s="41">
        <v>3</v>
      </c>
      <c r="Q24" s="41">
        <v>0</v>
      </c>
      <c r="R24" s="41">
        <v>0</v>
      </c>
      <c r="S24" s="41">
        <v>0</v>
      </c>
      <c r="T24" s="41">
        <v>0</v>
      </c>
    </row>
    <row r="25" spans="1:37" ht="18.600000000000001" customHeight="1">
      <c r="A25" s="109"/>
      <c r="B25" s="41">
        <v>2019</v>
      </c>
      <c r="C25" s="41">
        <v>1</v>
      </c>
      <c r="D25" s="41">
        <v>4</v>
      </c>
      <c r="E25" s="41">
        <v>4</v>
      </c>
      <c r="F25" s="41"/>
      <c r="G25" s="41"/>
      <c r="H25" s="41">
        <v>0</v>
      </c>
      <c r="I25" s="41">
        <v>3</v>
      </c>
      <c r="J25" s="41">
        <v>1</v>
      </c>
      <c r="K25" s="41">
        <v>2</v>
      </c>
      <c r="L25" s="41">
        <v>1</v>
      </c>
      <c r="M25" s="41">
        <v>1</v>
      </c>
      <c r="N25" s="41">
        <v>3</v>
      </c>
      <c r="O25" s="41">
        <v>4</v>
      </c>
      <c r="P25" s="41">
        <v>3</v>
      </c>
      <c r="Q25" s="41">
        <v>0</v>
      </c>
      <c r="R25" s="41">
        <v>1</v>
      </c>
      <c r="S25" s="41">
        <v>0</v>
      </c>
      <c r="T25" s="41">
        <v>0</v>
      </c>
    </row>
    <row r="26" spans="1:37" ht="18.600000000000001" customHeight="1">
      <c r="A26" s="109"/>
      <c r="B26" s="41">
        <v>2020</v>
      </c>
      <c r="C26" s="41">
        <v>1</v>
      </c>
      <c r="D26" s="41">
        <v>0</v>
      </c>
      <c r="E26" s="41">
        <v>2</v>
      </c>
      <c r="F26" s="41"/>
      <c r="G26" s="41"/>
      <c r="H26" s="41">
        <v>0</v>
      </c>
      <c r="I26" s="41">
        <v>3</v>
      </c>
      <c r="J26" s="41">
        <v>1</v>
      </c>
      <c r="K26" s="41">
        <v>1</v>
      </c>
      <c r="L26" s="41">
        <v>5</v>
      </c>
      <c r="M26" s="41">
        <v>7</v>
      </c>
      <c r="N26" s="41">
        <v>10</v>
      </c>
      <c r="O26" s="41">
        <v>4</v>
      </c>
      <c r="P26" s="41">
        <v>5</v>
      </c>
      <c r="Q26" s="41">
        <v>3</v>
      </c>
      <c r="R26" s="41">
        <v>3</v>
      </c>
      <c r="S26" s="41">
        <v>0</v>
      </c>
      <c r="T26" s="41">
        <v>1</v>
      </c>
    </row>
    <row r="27" spans="1:37" ht="18.600000000000001" customHeight="1">
      <c r="A27" s="109"/>
      <c r="B27" s="41">
        <v>2021</v>
      </c>
      <c r="C27" s="41">
        <v>1</v>
      </c>
      <c r="D27" s="41">
        <v>0</v>
      </c>
      <c r="E27" s="41">
        <v>0</v>
      </c>
      <c r="F27" s="41"/>
      <c r="G27" s="41"/>
      <c r="H27" s="41">
        <v>0</v>
      </c>
      <c r="I27" s="41">
        <v>1</v>
      </c>
      <c r="J27" s="41">
        <v>0</v>
      </c>
      <c r="K27" s="41">
        <v>3</v>
      </c>
      <c r="L27" s="41">
        <v>7</v>
      </c>
      <c r="M27" s="41">
        <v>6</v>
      </c>
      <c r="N27" s="41">
        <v>12</v>
      </c>
      <c r="O27" s="41">
        <v>7</v>
      </c>
      <c r="P27" s="41">
        <v>6</v>
      </c>
      <c r="Q27" s="41">
        <v>4</v>
      </c>
      <c r="R27" s="41">
        <v>1</v>
      </c>
      <c r="S27" s="41">
        <v>1</v>
      </c>
      <c r="T27" s="41">
        <v>0</v>
      </c>
    </row>
    <row r="28" spans="1:37" ht="18.600000000000001" customHeight="1">
      <c r="A28" s="109"/>
      <c r="B28" s="41">
        <v>2022</v>
      </c>
      <c r="C28" s="41">
        <v>0</v>
      </c>
      <c r="D28" s="41">
        <v>4</v>
      </c>
      <c r="E28" s="41">
        <v>2</v>
      </c>
      <c r="F28" s="41"/>
      <c r="G28" s="41"/>
      <c r="H28" s="41">
        <v>0</v>
      </c>
      <c r="I28" s="41">
        <v>3</v>
      </c>
      <c r="J28" s="41">
        <v>1</v>
      </c>
      <c r="K28" s="41">
        <v>4</v>
      </c>
      <c r="L28" s="41">
        <v>3</v>
      </c>
      <c r="M28" s="41">
        <v>5</v>
      </c>
      <c r="N28" s="41">
        <v>6</v>
      </c>
      <c r="O28" s="41">
        <v>8</v>
      </c>
      <c r="P28" s="41">
        <v>10</v>
      </c>
      <c r="Q28" s="41">
        <v>4</v>
      </c>
      <c r="R28" s="41">
        <v>1</v>
      </c>
      <c r="S28" s="41">
        <v>0</v>
      </c>
      <c r="T28" s="41">
        <v>0</v>
      </c>
    </row>
    <row r="29" spans="1:37" ht="21">
      <c r="A29" s="109"/>
      <c r="B29" s="58">
        <v>2023</v>
      </c>
      <c r="C29" s="59">
        <v>3</v>
      </c>
      <c r="D29" s="59">
        <v>1</v>
      </c>
      <c r="E29" s="59">
        <v>0</v>
      </c>
      <c r="F29" s="59">
        <v>2</v>
      </c>
      <c r="G29" s="59">
        <v>0</v>
      </c>
      <c r="H29" s="59"/>
      <c r="I29" s="59">
        <v>4</v>
      </c>
      <c r="J29" s="59">
        <v>1</v>
      </c>
      <c r="K29" s="59">
        <v>2</v>
      </c>
      <c r="L29" s="59">
        <v>4</v>
      </c>
      <c r="M29" s="59">
        <v>4</v>
      </c>
      <c r="N29" s="59">
        <v>6</v>
      </c>
      <c r="O29" s="59">
        <v>9</v>
      </c>
      <c r="P29" s="59">
        <v>12</v>
      </c>
      <c r="Q29" s="59">
        <v>4</v>
      </c>
      <c r="R29" s="59">
        <v>0</v>
      </c>
      <c r="S29" s="59">
        <v>0</v>
      </c>
      <c r="T29" s="59">
        <v>0</v>
      </c>
    </row>
    <row r="30" spans="1:37" ht="18.600000000000001" customHeight="1">
      <c r="A30" s="109" t="s">
        <v>56</v>
      </c>
      <c r="B30" s="41">
        <v>2018</v>
      </c>
      <c r="C30" s="41">
        <v>0</v>
      </c>
      <c r="D30" s="41">
        <v>1</v>
      </c>
      <c r="E30" s="41">
        <v>6</v>
      </c>
      <c r="F30" s="41"/>
      <c r="G30" s="41"/>
      <c r="H30" s="41">
        <v>0</v>
      </c>
      <c r="I30" s="41">
        <v>2</v>
      </c>
      <c r="J30" s="41">
        <v>2</v>
      </c>
      <c r="K30" s="41">
        <v>0</v>
      </c>
      <c r="L30" s="41">
        <v>4</v>
      </c>
      <c r="M30" s="41">
        <v>6</v>
      </c>
      <c r="N30" s="41">
        <v>7</v>
      </c>
      <c r="O30" s="41">
        <v>1</v>
      </c>
      <c r="P30" s="41">
        <v>5</v>
      </c>
      <c r="Q30" s="41">
        <v>5</v>
      </c>
      <c r="R30" s="41">
        <v>0</v>
      </c>
      <c r="S30" s="41">
        <v>1</v>
      </c>
      <c r="T30" s="41">
        <v>0</v>
      </c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18.600000000000001" customHeight="1">
      <c r="A31" s="109"/>
      <c r="B31" s="41">
        <v>2019</v>
      </c>
      <c r="C31" s="41">
        <v>2</v>
      </c>
      <c r="D31" s="41">
        <v>5</v>
      </c>
      <c r="E31" s="41">
        <v>8</v>
      </c>
      <c r="F31" s="41"/>
      <c r="G31" s="41"/>
      <c r="H31" s="41">
        <v>0</v>
      </c>
      <c r="I31" s="41">
        <v>3</v>
      </c>
      <c r="J31" s="41">
        <v>1</v>
      </c>
      <c r="K31" s="41">
        <v>5</v>
      </c>
      <c r="L31" s="41">
        <v>3</v>
      </c>
      <c r="M31" s="41">
        <v>3</v>
      </c>
      <c r="N31" s="41">
        <v>3</v>
      </c>
      <c r="O31" s="41">
        <v>2</v>
      </c>
      <c r="P31" s="41">
        <v>4</v>
      </c>
      <c r="Q31" s="41">
        <v>1</v>
      </c>
      <c r="R31" s="41">
        <v>0</v>
      </c>
      <c r="S31" s="41">
        <v>2</v>
      </c>
      <c r="T31" s="41">
        <v>0</v>
      </c>
    </row>
    <row r="32" spans="1:37" ht="18.600000000000001" customHeight="1">
      <c r="A32" s="109"/>
      <c r="B32" s="41">
        <v>2020</v>
      </c>
      <c r="C32" s="41">
        <v>0</v>
      </c>
      <c r="D32" s="41">
        <v>1</v>
      </c>
      <c r="E32" s="41">
        <v>5</v>
      </c>
      <c r="F32" s="41"/>
      <c r="G32" s="41"/>
      <c r="H32" s="41">
        <v>0</v>
      </c>
      <c r="I32" s="41">
        <v>2</v>
      </c>
      <c r="J32" s="41">
        <v>4</v>
      </c>
      <c r="K32" s="41">
        <v>1</v>
      </c>
      <c r="L32" s="41">
        <v>3</v>
      </c>
      <c r="M32" s="41">
        <v>6</v>
      </c>
      <c r="N32" s="41">
        <v>8</v>
      </c>
      <c r="O32" s="41">
        <v>4</v>
      </c>
      <c r="P32" s="41">
        <v>5</v>
      </c>
      <c r="Q32" s="41">
        <v>1</v>
      </c>
      <c r="R32" s="41">
        <v>1</v>
      </c>
      <c r="S32" s="41">
        <v>1</v>
      </c>
      <c r="T32" s="41">
        <v>2</v>
      </c>
    </row>
    <row r="33" spans="1:37" ht="18.600000000000001" customHeight="1">
      <c r="A33" s="109"/>
      <c r="B33" s="41">
        <v>2021</v>
      </c>
      <c r="C33" s="41">
        <v>1</v>
      </c>
      <c r="D33" s="41">
        <v>0</v>
      </c>
      <c r="E33" s="41">
        <v>5</v>
      </c>
      <c r="F33" s="41"/>
      <c r="G33" s="41"/>
      <c r="H33" s="41">
        <v>0</v>
      </c>
      <c r="I33" s="41">
        <v>2</v>
      </c>
      <c r="J33" s="41">
        <v>1</v>
      </c>
      <c r="K33" s="41">
        <v>1</v>
      </c>
      <c r="L33" s="41">
        <v>3</v>
      </c>
      <c r="M33" s="41">
        <v>7</v>
      </c>
      <c r="N33" s="41">
        <v>10</v>
      </c>
      <c r="O33" s="41">
        <v>5</v>
      </c>
      <c r="P33" s="41">
        <v>7</v>
      </c>
      <c r="Q33" s="41">
        <v>0</v>
      </c>
      <c r="R33" s="41">
        <v>3</v>
      </c>
      <c r="S33" s="41">
        <v>3</v>
      </c>
      <c r="T33" s="41">
        <v>1</v>
      </c>
    </row>
    <row r="34" spans="1:37" ht="18.600000000000001" customHeight="1">
      <c r="A34" s="109"/>
      <c r="B34" s="41">
        <v>2022</v>
      </c>
      <c r="C34" s="41">
        <v>1</v>
      </c>
      <c r="D34" s="41">
        <v>3</v>
      </c>
      <c r="E34" s="41">
        <v>6</v>
      </c>
      <c r="F34" s="41"/>
      <c r="G34" s="41"/>
      <c r="H34" s="41">
        <v>0</v>
      </c>
      <c r="I34" s="41">
        <v>6</v>
      </c>
      <c r="J34" s="41">
        <v>2</v>
      </c>
      <c r="K34" s="41">
        <v>2</v>
      </c>
      <c r="L34" s="41">
        <v>4</v>
      </c>
      <c r="M34" s="41">
        <v>6</v>
      </c>
      <c r="N34" s="41">
        <v>9</v>
      </c>
      <c r="O34" s="41">
        <v>5</v>
      </c>
      <c r="P34" s="41">
        <v>8</v>
      </c>
      <c r="Q34" s="41">
        <v>2</v>
      </c>
      <c r="R34" s="41">
        <v>2</v>
      </c>
      <c r="S34" s="41">
        <v>1</v>
      </c>
      <c r="T34" s="41">
        <v>1</v>
      </c>
    </row>
    <row r="35" spans="1:37" ht="21">
      <c r="A35" s="109"/>
      <c r="B35" s="58">
        <v>2023</v>
      </c>
      <c r="C35" s="59">
        <v>1</v>
      </c>
      <c r="D35" s="59">
        <v>2</v>
      </c>
      <c r="E35" s="59">
        <v>6</v>
      </c>
      <c r="F35" s="59">
        <v>3</v>
      </c>
      <c r="G35" s="59">
        <v>0</v>
      </c>
      <c r="H35" s="59"/>
      <c r="I35" s="59">
        <v>3</v>
      </c>
      <c r="J35" s="59">
        <v>0</v>
      </c>
      <c r="K35" s="59">
        <v>1</v>
      </c>
      <c r="L35" s="59">
        <v>6</v>
      </c>
      <c r="M35" s="59">
        <v>10</v>
      </c>
      <c r="N35" s="59">
        <v>12</v>
      </c>
      <c r="O35" s="59">
        <v>6</v>
      </c>
      <c r="P35" s="59">
        <v>9</v>
      </c>
      <c r="Q35" s="59">
        <v>3</v>
      </c>
      <c r="R35" s="59">
        <v>5</v>
      </c>
      <c r="S35" s="59">
        <v>1</v>
      </c>
      <c r="T35" s="59">
        <v>1</v>
      </c>
    </row>
    <row r="36" spans="1:37" ht="18.600000000000001" customHeight="1">
      <c r="A36" s="109" t="s">
        <v>57</v>
      </c>
      <c r="B36" s="41">
        <v>2018</v>
      </c>
      <c r="C36" s="41">
        <v>0</v>
      </c>
      <c r="D36" s="41">
        <v>1</v>
      </c>
      <c r="E36" s="41">
        <v>0</v>
      </c>
      <c r="F36" s="41"/>
      <c r="G36" s="41"/>
      <c r="H36" s="41">
        <v>0</v>
      </c>
      <c r="I36" s="41">
        <v>2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2</v>
      </c>
      <c r="Q36" s="41">
        <v>0</v>
      </c>
      <c r="R36" s="41">
        <v>0</v>
      </c>
      <c r="S36" s="41">
        <v>0</v>
      </c>
      <c r="T36" s="41">
        <v>0</v>
      </c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</row>
    <row r="37" spans="1:37" ht="18.600000000000001" customHeight="1">
      <c r="A37" s="109"/>
      <c r="B37" s="41">
        <v>2019</v>
      </c>
      <c r="C37" s="41">
        <v>2</v>
      </c>
      <c r="D37" s="41">
        <v>1</v>
      </c>
      <c r="E37" s="41">
        <v>4</v>
      </c>
      <c r="F37" s="41"/>
      <c r="G37" s="41"/>
      <c r="H37" s="41">
        <v>0</v>
      </c>
      <c r="I37" s="41">
        <v>1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1</v>
      </c>
      <c r="P37" s="41">
        <v>4</v>
      </c>
      <c r="Q37" s="41">
        <v>0</v>
      </c>
      <c r="R37" s="41">
        <v>0</v>
      </c>
      <c r="S37" s="41">
        <v>0</v>
      </c>
      <c r="T37" s="41">
        <v>0</v>
      </c>
    </row>
    <row r="38" spans="1:37" ht="18.600000000000001" customHeight="1">
      <c r="A38" s="109"/>
      <c r="B38" s="41">
        <v>2020</v>
      </c>
      <c r="C38" s="41">
        <v>0</v>
      </c>
      <c r="D38" s="41">
        <v>1</v>
      </c>
      <c r="E38" s="41">
        <v>4</v>
      </c>
      <c r="F38" s="41"/>
      <c r="G38" s="41"/>
      <c r="H38" s="41">
        <v>0</v>
      </c>
      <c r="I38" s="41">
        <v>3</v>
      </c>
      <c r="J38" s="41">
        <v>0</v>
      </c>
      <c r="K38" s="41">
        <v>0</v>
      </c>
      <c r="L38" s="41">
        <v>3</v>
      </c>
      <c r="M38" s="41">
        <v>1</v>
      </c>
      <c r="N38" s="41">
        <v>8</v>
      </c>
      <c r="O38" s="41">
        <v>0</v>
      </c>
      <c r="P38" s="41">
        <v>4</v>
      </c>
      <c r="Q38" s="41">
        <v>0</v>
      </c>
      <c r="R38" s="41">
        <v>0</v>
      </c>
      <c r="S38" s="41">
        <v>1</v>
      </c>
      <c r="T38" s="41">
        <v>0</v>
      </c>
    </row>
    <row r="39" spans="1:37" ht="18.600000000000001" customHeight="1">
      <c r="A39" s="109"/>
      <c r="B39" s="41">
        <v>2021</v>
      </c>
      <c r="C39" s="41">
        <v>1</v>
      </c>
      <c r="D39" s="41"/>
      <c r="E39" s="41">
        <v>4</v>
      </c>
      <c r="F39" s="41"/>
      <c r="G39" s="41"/>
      <c r="H39" s="41"/>
      <c r="I39" s="41">
        <v>3</v>
      </c>
      <c r="J39" s="41"/>
      <c r="K39" s="41">
        <v>1</v>
      </c>
      <c r="L39" s="41">
        <v>1</v>
      </c>
      <c r="M39" s="41">
        <v>1</v>
      </c>
      <c r="N39" s="41">
        <v>7</v>
      </c>
      <c r="O39" s="41">
        <v>2</v>
      </c>
      <c r="P39" s="41">
        <v>5</v>
      </c>
      <c r="Q39" s="41">
        <v>1</v>
      </c>
      <c r="R39" s="41">
        <v>0</v>
      </c>
      <c r="S39" s="41">
        <v>0</v>
      </c>
      <c r="T39" s="41">
        <v>0</v>
      </c>
    </row>
    <row r="40" spans="1:37" ht="21">
      <c r="A40" s="109"/>
      <c r="B40" s="92">
        <v>2022</v>
      </c>
      <c r="C40" s="93">
        <v>0</v>
      </c>
      <c r="D40" s="93">
        <v>2</v>
      </c>
      <c r="E40" s="93">
        <v>5</v>
      </c>
      <c r="F40" s="93"/>
      <c r="G40" s="93"/>
      <c r="H40" s="93">
        <v>0</v>
      </c>
      <c r="I40" s="93">
        <v>2</v>
      </c>
      <c r="J40" s="93">
        <v>0</v>
      </c>
      <c r="K40" s="93">
        <v>2</v>
      </c>
      <c r="L40" s="93">
        <v>3</v>
      </c>
      <c r="M40" s="93">
        <v>3</v>
      </c>
      <c r="N40" s="93">
        <v>5</v>
      </c>
      <c r="O40" s="93">
        <v>2</v>
      </c>
      <c r="P40" s="93">
        <v>6</v>
      </c>
      <c r="Q40" s="93">
        <v>1</v>
      </c>
      <c r="R40" s="93">
        <v>1</v>
      </c>
      <c r="S40" s="93">
        <v>1</v>
      </c>
      <c r="T40" s="93">
        <v>0</v>
      </c>
    </row>
    <row r="41" spans="1:37" ht="21">
      <c r="A41" s="109"/>
      <c r="B41" s="58">
        <v>2023</v>
      </c>
      <c r="C41" s="59">
        <v>1</v>
      </c>
      <c r="D41" s="59">
        <v>0</v>
      </c>
      <c r="E41" s="59">
        <v>3</v>
      </c>
      <c r="F41" s="59">
        <v>1</v>
      </c>
      <c r="G41" s="59">
        <v>0</v>
      </c>
      <c r="H41" s="59"/>
      <c r="I41" s="59">
        <v>1</v>
      </c>
      <c r="J41" s="59">
        <v>0</v>
      </c>
      <c r="K41" s="59">
        <v>4</v>
      </c>
      <c r="L41" s="59">
        <v>0</v>
      </c>
      <c r="M41" s="59">
        <v>1</v>
      </c>
      <c r="N41" s="59">
        <v>2</v>
      </c>
      <c r="O41" s="59">
        <v>3</v>
      </c>
      <c r="P41" s="59">
        <v>7</v>
      </c>
      <c r="Q41" s="59">
        <v>0</v>
      </c>
      <c r="R41" s="59">
        <v>0</v>
      </c>
      <c r="S41" s="59">
        <v>0</v>
      </c>
      <c r="T41" s="59">
        <v>0</v>
      </c>
    </row>
    <row r="42" spans="1:37" ht="21">
      <c r="A42" s="85"/>
      <c r="B42" s="85"/>
      <c r="C42" s="85"/>
      <c r="D42" s="85"/>
      <c r="E42" s="85"/>
      <c r="F42" s="98"/>
      <c r="G42" s="98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37" ht="21">
      <c r="A43" s="17" t="s">
        <v>16</v>
      </c>
      <c r="B43" s="27">
        <v>2018</v>
      </c>
      <c r="C43" s="27">
        <f>C4+C10+C16+C22+C24+C30+C36</f>
        <v>7</v>
      </c>
      <c r="D43" s="27">
        <v>3</v>
      </c>
      <c r="E43" s="27">
        <f>E4+E10+E16+E22+E24+E30+E36</f>
        <v>40</v>
      </c>
      <c r="F43" s="27"/>
      <c r="G43" s="27"/>
      <c r="H43" s="27">
        <f>SUM(H4:H37)</f>
        <v>0</v>
      </c>
      <c r="I43" s="27">
        <f t="shared" ref="I43:N43" si="0">I4+I10+I16+I22+I24+I30+I36</f>
        <v>20</v>
      </c>
      <c r="J43" s="27">
        <f t="shared" si="0"/>
        <v>6</v>
      </c>
      <c r="K43" s="27">
        <f t="shared" si="0"/>
        <v>4</v>
      </c>
      <c r="L43" s="27">
        <f t="shared" si="0"/>
        <v>8</v>
      </c>
      <c r="M43" s="27">
        <f t="shared" si="0"/>
        <v>12</v>
      </c>
      <c r="N43" s="27">
        <f t="shared" si="0"/>
        <v>18</v>
      </c>
      <c r="O43" s="27"/>
      <c r="P43" s="27"/>
      <c r="Q43" s="27">
        <f>Q10+Q16+Q22+Q24+Q30</f>
        <v>9</v>
      </c>
      <c r="R43" s="27">
        <f>R4+R10+R16+R22+R24+R30+R36</f>
        <v>1</v>
      </c>
      <c r="S43" s="27">
        <f>S4+S10+S16+S22+S24+S30+S36</f>
        <v>2</v>
      </c>
      <c r="T43" s="27">
        <f>SUM(T4:T37)</f>
        <v>9</v>
      </c>
    </row>
    <row r="44" spans="1:37" ht="21">
      <c r="A44" s="17"/>
      <c r="B44" s="27">
        <v>2019</v>
      </c>
      <c r="C44" s="27">
        <f>C5+C11+C17+C23+C25+C31+C37</f>
        <v>10</v>
      </c>
      <c r="D44" s="27">
        <v>13</v>
      </c>
      <c r="E44" s="27">
        <f>E5+E11+E17+E23+E25+E31+E37</f>
        <v>29</v>
      </c>
      <c r="F44" s="27"/>
      <c r="G44" s="27"/>
      <c r="H44" s="27">
        <v>0</v>
      </c>
      <c r="I44" s="27">
        <f>I5+I11+I17+I23+I25+I31+I37</f>
        <v>19</v>
      </c>
      <c r="J44" s="27">
        <f>J5+J11+J17+J23+J25+J31</f>
        <v>2</v>
      </c>
      <c r="K44" s="27">
        <f>K5+K11+K17+K23+K25+K31+K37</f>
        <v>12</v>
      </c>
      <c r="L44" s="27">
        <f>L5+L11+L17+L23+L25+L31+L37</f>
        <v>4</v>
      </c>
      <c r="M44" s="27">
        <f>M5+M11+M17+M23+M25+M31+M37</f>
        <v>9</v>
      </c>
      <c r="N44" s="27">
        <f>N5+N11+N17+N23+N25+N31+N37</f>
        <v>19</v>
      </c>
      <c r="O44" s="27"/>
      <c r="P44" s="27"/>
      <c r="Q44" s="27">
        <v>2</v>
      </c>
      <c r="R44" s="27">
        <f>R5+R11+R17+R23+R25+R31+R37</f>
        <v>4</v>
      </c>
      <c r="S44" s="27">
        <f>S5+S11+S17+S23+S25+S31+S37</f>
        <v>3</v>
      </c>
      <c r="T44" s="27">
        <v>0</v>
      </c>
    </row>
    <row r="45" spans="1:37" ht="21">
      <c r="A45" s="17"/>
      <c r="B45" s="27">
        <v>2020</v>
      </c>
      <c r="C45" s="27">
        <v>2</v>
      </c>
      <c r="D45" s="27">
        <v>5</v>
      </c>
      <c r="E45" s="27">
        <v>25</v>
      </c>
      <c r="F45" s="27"/>
      <c r="G45" s="27"/>
      <c r="H45" s="27">
        <v>0</v>
      </c>
      <c r="I45" s="27">
        <v>15</v>
      </c>
      <c r="J45" s="27">
        <v>5</v>
      </c>
      <c r="K45" s="27">
        <v>6</v>
      </c>
      <c r="L45" s="27">
        <v>27</v>
      </c>
      <c r="M45" s="27">
        <v>32</v>
      </c>
      <c r="N45" s="27">
        <v>54</v>
      </c>
      <c r="O45" s="27"/>
      <c r="P45" s="27"/>
      <c r="Q45" s="27">
        <v>17</v>
      </c>
      <c r="R45" s="27">
        <v>6</v>
      </c>
      <c r="S45" s="27">
        <v>3</v>
      </c>
      <c r="T45" s="27">
        <v>4</v>
      </c>
    </row>
    <row r="46" spans="1:37" ht="21">
      <c r="A46" s="17"/>
      <c r="B46" s="27">
        <v>2021</v>
      </c>
      <c r="C46" s="27">
        <v>2</v>
      </c>
      <c r="D46" s="27">
        <v>2</v>
      </c>
      <c r="E46" s="27">
        <v>19</v>
      </c>
      <c r="F46" s="27"/>
      <c r="G46" s="27"/>
      <c r="H46" s="27">
        <v>0</v>
      </c>
      <c r="I46" s="27">
        <v>7</v>
      </c>
      <c r="J46" s="27">
        <v>2</v>
      </c>
      <c r="K46" s="27">
        <v>7</v>
      </c>
      <c r="L46" s="27">
        <v>23</v>
      </c>
      <c r="M46" s="27">
        <v>38</v>
      </c>
      <c r="N46" s="27">
        <v>56</v>
      </c>
      <c r="O46" s="27"/>
      <c r="P46" s="27"/>
      <c r="Q46" s="27">
        <v>17</v>
      </c>
      <c r="R46" s="27">
        <v>11</v>
      </c>
      <c r="S46" s="27">
        <v>8</v>
      </c>
      <c r="T46" s="27">
        <v>2</v>
      </c>
    </row>
    <row r="47" spans="1:37" ht="21">
      <c r="A47" s="17"/>
      <c r="B47" s="27">
        <v>2022</v>
      </c>
      <c r="C47" s="27">
        <v>1</v>
      </c>
      <c r="D47" s="27">
        <v>15</v>
      </c>
      <c r="E47" s="27">
        <v>21</v>
      </c>
      <c r="F47" s="27"/>
      <c r="G47" s="27"/>
      <c r="H47" s="27">
        <v>0</v>
      </c>
      <c r="I47" s="27">
        <v>18</v>
      </c>
      <c r="J47" s="27">
        <v>6</v>
      </c>
      <c r="K47" s="27">
        <v>11</v>
      </c>
      <c r="L47" s="27">
        <v>20</v>
      </c>
      <c r="M47" s="27">
        <v>35</v>
      </c>
      <c r="N47" s="27">
        <v>43</v>
      </c>
      <c r="O47" s="27"/>
      <c r="P47" s="27"/>
      <c r="Q47" s="27">
        <v>23</v>
      </c>
      <c r="R47" s="27">
        <v>7</v>
      </c>
      <c r="S47" s="27">
        <v>3</v>
      </c>
      <c r="T47" s="27">
        <v>2</v>
      </c>
    </row>
    <row r="48" spans="1:37" ht="21">
      <c r="A48" s="17"/>
      <c r="B48" s="12">
        <v>2023</v>
      </c>
      <c r="C48" s="14">
        <v>11</v>
      </c>
      <c r="D48" s="14">
        <v>7</v>
      </c>
      <c r="E48" s="14">
        <v>16</v>
      </c>
      <c r="F48" s="14"/>
      <c r="G48" s="14"/>
      <c r="H48" s="14"/>
      <c r="I48" s="14">
        <v>18</v>
      </c>
      <c r="J48" s="14">
        <v>1</v>
      </c>
      <c r="K48" s="14">
        <v>11</v>
      </c>
      <c r="L48" s="14">
        <v>15</v>
      </c>
      <c r="M48" s="14">
        <v>22</v>
      </c>
      <c r="N48" s="14">
        <v>33</v>
      </c>
      <c r="O48" s="12"/>
      <c r="P48" s="12"/>
      <c r="Q48" s="12">
        <v>10</v>
      </c>
      <c r="R48" s="12">
        <v>8</v>
      </c>
      <c r="S48" s="12">
        <v>2</v>
      </c>
      <c r="T48" s="12">
        <v>1</v>
      </c>
    </row>
    <row r="49" spans="4:20" ht="21">
      <c r="L49" s="48"/>
      <c r="M49" s="48"/>
      <c r="N49" s="48"/>
      <c r="O49" s="48"/>
      <c r="P49" s="48"/>
      <c r="Q49" s="48"/>
      <c r="R49" s="48"/>
      <c r="S49" s="48"/>
      <c r="T49" s="48"/>
    </row>
    <row r="53" spans="4:20" ht="21">
      <c r="D53" s="109" t="s">
        <v>67</v>
      </c>
      <c r="E53" s="109"/>
      <c r="F53" s="109"/>
      <c r="G53" s="109"/>
      <c r="H53" s="109"/>
      <c r="I53" s="109"/>
      <c r="J53" s="45" t="s">
        <v>97</v>
      </c>
    </row>
    <row r="54" spans="4:20" ht="21">
      <c r="D54" s="107" t="s">
        <v>31</v>
      </c>
      <c r="E54" s="107"/>
      <c r="F54" s="107"/>
      <c r="G54" s="107"/>
      <c r="H54" s="107"/>
      <c r="I54" s="107"/>
      <c r="J54" s="78">
        <v>2018</v>
      </c>
      <c r="K54" s="78">
        <v>1.1399999999999999</v>
      </c>
    </row>
    <row r="55" spans="4:20" ht="21">
      <c r="D55" s="79"/>
      <c r="E55" s="79"/>
      <c r="F55" s="100"/>
      <c r="G55" s="100"/>
      <c r="H55" s="79"/>
      <c r="I55" s="79"/>
      <c r="J55" s="78">
        <v>2019</v>
      </c>
      <c r="K55" s="78">
        <v>0.56999999999999995</v>
      </c>
    </row>
    <row r="56" spans="4:20" ht="21">
      <c r="D56" s="79"/>
      <c r="E56" s="79"/>
      <c r="F56" s="100"/>
      <c r="G56" s="100"/>
      <c r="H56" s="79"/>
      <c r="I56" s="79"/>
      <c r="J56" s="78">
        <v>2020</v>
      </c>
      <c r="K56" s="78">
        <v>4.5</v>
      </c>
    </row>
    <row r="57" spans="4:20" ht="21">
      <c r="D57" s="79"/>
      <c r="E57" s="79"/>
      <c r="F57" s="100"/>
      <c r="G57" s="100"/>
      <c r="H57" s="79"/>
      <c r="I57" s="79"/>
      <c r="J57" s="78">
        <v>2021</v>
      </c>
      <c r="K57" s="78">
        <v>3.83</v>
      </c>
    </row>
    <row r="58" spans="4:20" ht="21">
      <c r="D58" s="79"/>
      <c r="E58" s="79"/>
      <c r="F58" s="100"/>
      <c r="G58" s="100"/>
      <c r="H58" s="79"/>
      <c r="I58" s="79"/>
      <c r="J58" s="78">
        <v>2022</v>
      </c>
      <c r="K58" s="78">
        <v>3.3</v>
      </c>
    </row>
    <row r="59" spans="4:20" ht="21">
      <c r="D59" s="88"/>
      <c r="E59" s="88"/>
      <c r="F59" s="100"/>
      <c r="G59" s="100"/>
      <c r="H59" s="88"/>
      <c r="I59" s="88"/>
      <c r="J59" s="80">
        <v>2023</v>
      </c>
      <c r="K59" s="81">
        <v>2.5</v>
      </c>
    </row>
    <row r="60" spans="4:20" ht="21">
      <c r="D60" s="108" t="s">
        <v>32</v>
      </c>
      <c r="E60" s="108"/>
      <c r="F60" s="108"/>
      <c r="G60" s="108"/>
      <c r="H60" s="108"/>
      <c r="I60" s="108"/>
      <c r="J60" s="44">
        <v>2018</v>
      </c>
      <c r="K60" s="44">
        <v>1.71</v>
      </c>
    </row>
    <row r="61" spans="4:20" ht="21">
      <c r="D61" s="33"/>
      <c r="E61" s="33"/>
      <c r="F61" s="101"/>
      <c r="G61" s="101"/>
      <c r="H61" s="33"/>
      <c r="I61" s="33"/>
      <c r="J61" s="44">
        <v>2019</v>
      </c>
      <c r="K61" s="44">
        <v>1.28</v>
      </c>
    </row>
    <row r="62" spans="4:20" ht="21">
      <c r="D62" s="40"/>
      <c r="E62" s="40"/>
      <c r="F62" s="101"/>
      <c r="G62" s="101"/>
      <c r="H62" s="40"/>
      <c r="I62" s="40"/>
      <c r="J62" s="44">
        <v>2020</v>
      </c>
      <c r="K62" s="44">
        <v>5.33</v>
      </c>
    </row>
    <row r="63" spans="4:20" ht="21">
      <c r="D63" s="55"/>
      <c r="E63" s="55"/>
      <c r="F63" s="101"/>
      <c r="G63" s="101"/>
      <c r="H63" s="55"/>
      <c r="I63" s="55"/>
      <c r="J63" s="44">
        <v>2021</v>
      </c>
      <c r="K63" s="44">
        <v>6.3</v>
      </c>
    </row>
    <row r="64" spans="4:20" ht="21">
      <c r="D64" s="71"/>
      <c r="E64" s="71"/>
      <c r="F64" s="101"/>
      <c r="G64" s="101"/>
      <c r="H64" s="71"/>
      <c r="I64" s="71"/>
      <c r="J64" s="44">
        <v>2022</v>
      </c>
      <c r="K64" s="44">
        <v>5.8</v>
      </c>
    </row>
    <row r="65" spans="1:11" ht="21">
      <c r="D65" s="89"/>
      <c r="E65" s="89"/>
      <c r="F65" s="101"/>
      <c r="G65" s="101"/>
      <c r="H65" s="89"/>
      <c r="I65" s="89"/>
      <c r="J65" s="11">
        <v>2023</v>
      </c>
      <c r="K65" s="11">
        <v>4.4000000000000004</v>
      </c>
    </row>
    <row r="66" spans="1:11" ht="21">
      <c r="D66" s="119" t="s">
        <v>33</v>
      </c>
      <c r="E66" s="119"/>
      <c r="F66" s="119"/>
      <c r="G66" s="119"/>
      <c r="H66" s="119"/>
      <c r="I66" s="119"/>
      <c r="J66" s="82">
        <v>2018</v>
      </c>
      <c r="K66" s="82">
        <v>2.57</v>
      </c>
    </row>
    <row r="67" spans="1:11" ht="21">
      <c r="D67" s="83"/>
      <c r="E67" s="83"/>
      <c r="F67" s="99"/>
      <c r="G67" s="99"/>
      <c r="H67" s="83"/>
      <c r="I67" s="83"/>
      <c r="J67" s="82">
        <v>2019</v>
      </c>
      <c r="K67" s="82">
        <v>2.71</v>
      </c>
    </row>
    <row r="68" spans="1:11" ht="21">
      <c r="D68" s="83"/>
      <c r="E68" s="83"/>
      <c r="F68" s="99"/>
      <c r="G68" s="99"/>
      <c r="H68" s="83"/>
      <c r="I68" s="83"/>
      <c r="J68" s="82">
        <v>2020</v>
      </c>
      <c r="K68" s="82">
        <v>9</v>
      </c>
    </row>
    <row r="69" spans="1:11" ht="21">
      <c r="D69" s="83"/>
      <c r="E69" s="83"/>
      <c r="F69" s="99"/>
      <c r="G69" s="99"/>
      <c r="H69" s="83"/>
      <c r="I69" s="83"/>
      <c r="J69" s="82">
        <v>2021</v>
      </c>
      <c r="K69" s="82">
        <v>9.3000000000000007</v>
      </c>
    </row>
    <row r="70" spans="1:11" ht="21">
      <c r="D70" s="83"/>
      <c r="E70" s="83"/>
      <c r="F70" s="99"/>
      <c r="G70" s="99"/>
      <c r="H70" s="83"/>
      <c r="I70" s="83"/>
      <c r="J70" s="82">
        <v>2022</v>
      </c>
      <c r="K70" s="82">
        <v>7.1</v>
      </c>
    </row>
    <row r="71" spans="1:11" ht="21">
      <c r="D71" s="87"/>
      <c r="E71" s="87"/>
      <c r="F71" s="99"/>
      <c r="G71" s="99"/>
      <c r="H71" s="87"/>
      <c r="I71" s="87"/>
      <c r="J71" s="86">
        <v>2023</v>
      </c>
      <c r="K71" s="86">
        <v>6.6</v>
      </c>
    </row>
    <row r="75" spans="1:11" ht="18.75">
      <c r="A75" s="113"/>
      <c r="B75" s="113"/>
      <c r="C75" s="113"/>
      <c r="D75" s="113"/>
    </row>
  </sheetData>
  <sheetProtection algorithmName="SHA-512" hashValue="TJ4zJxNmMI+zg8NAyEJ5+mzWwXQGOzvmaFm+//y8Js+7LiktIospon3DbK4u2MxOczZo2JuXQvUhTQ1ibxJpXQ==" saltValue="NIv1QnGKAiTgM6K5BTxbiw==" spinCount="100000" sheet="1" formatRows="0" insertColumns="0" insertRows="0" insertHyperlinks="0" deleteColumns="0" deleteRows="0" selectLockedCells="1" sort="0" autoFilter="0" pivotTables="0" selectUnlockedCells="1"/>
  <mergeCells count="24">
    <mergeCell ref="Q2:T2"/>
    <mergeCell ref="D54:I54"/>
    <mergeCell ref="D60:I60"/>
    <mergeCell ref="D66:I66"/>
    <mergeCell ref="O2:P2"/>
    <mergeCell ref="C2:D2"/>
    <mergeCell ref="D53:I53"/>
    <mergeCell ref="F2:F3"/>
    <mergeCell ref="G2:G3"/>
    <mergeCell ref="A1:M1"/>
    <mergeCell ref="A2:A3"/>
    <mergeCell ref="E2:E3"/>
    <mergeCell ref="H2:H3"/>
    <mergeCell ref="I2:K2"/>
    <mergeCell ref="L2:N2"/>
    <mergeCell ref="B2:B3"/>
    <mergeCell ref="A16:A21"/>
    <mergeCell ref="A10:A15"/>
    <mergeCell ref="A4:A9"/>
    <mergeCell ref="A75:D75"/>
    <mergeCell ref="A22:A23"/>
    <mergeCell ref="A36:A41"/>
    <mergeCell ref="A30:A35"/>
    <mergeCell ref="A24:A29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rightToLeft="1" topLeftCell="A12" zoomScale="90" zoomScaleNormal="90" workbookViewId="0">
      <selection activeCell="G35" sqref="G35"/>
    </sheetView>
  </sheetViews>
  <sheetFormatPr defaultRowHeight="15"/>
  <cols>
    <col min="1" max="1" width="26.7109375" customWidth="1"/>
    <col min="2" max="2" width="9.28515625" customWidth="1"/>
    <col min="3" max="3" width="14" customWidth="1"/>
    <col min="4" max="4" width="15.5703125" customWidth="1"/>
    <col min="5" max="7" width="16.5703125" customWidth="1"/>
    <col min="8" max="8" width="13.42578125" customWidth="1"/>
    <col min="14" max="14" width="12.85546875" customWidth="1"/>
    <col min="15" max="15" width="12" customWidth="1"/>
    <col min="16" max="16" width="15.28515625" customWidth="1"/>
  </cols>
  <sheetData>
    <row r="1" spans="1:20" ht="30">
      <c r="A1" s="114" t="s">
        <v>131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</row>
    <row r="2" spans="1:20" ht="21">
      <c r="A2" s="109" t="s">
        <v>39</v>
      </c>
      <c r="B2" s="109" t="s">
        <v>66</v>
      </c>
      <c r="C2" s="110" t="s">
        <v>1</v>
      </c>
      <c r="D2" s="110"/>
      <c r="E2" s="115" t="s">
        <v>2</v>
      </c>
      <c r="F2" s="111" t="s">
        <v>134</v>
      </c>
      <c r="G2" s="112" t="s">
        <v>135</v>
      </c>
      <c r="H2" s="116" t="s">
        <v>3</v>
      </c>
      <c r="I2" s="117" t="s">
        <v>4</v>
      </c>
      <c r="J2" s="117"/>
      <c r="K2" s="117"/>
      <c r="L2" s="118" t="s">
        <v>5</v>
      </c>
      <c r="M2" s="118"/>
      <c r="N2" s="118"/>
      <c r="O2" s="106" t="s">
        <v>6</v>
      </c>
      <c r="P2" s="106"/>
      <c r="Q2" s="110" t="s">
        <v>34</v>
      </c>
      <c r="R2" s="110"/>
      <c r="S2" s="110"/>
      <c r="T2" s="110"/>
    </row>
    <row r="3" spans="1:20" ht="20.45" customHeight="1">
      <c r="A3" s="109"/>
      <c r="B3" s="109"/>
      <c r="C3" s="1" t="s">
        <v>7</v>
      </c>
      <c r="D3" s="1" t="s">
        <v>69</v>
      </c>
      <c r="E3" s="115"/>
      <c r="F3" s="111"/>
      <c r="G3" s="112"/>
      <c r="H3" s="116"/>
      <c r="I3" s="35" t="s">
        <v>8</v>
      </c>
      <c r="J3" s="1" t="s">
        <v>9</v>
      </c>
      <c r="K3" s="1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9" t="s">
        <v>35</v>
      </c>
      <c r="R3" s="9" t="s">
        <v>36</v>
      </c>
      <c r="S3" s="9" t="s">
        <v>37</v>
      </c>
      <c r="T3" s="9" t="s">
        <v>38</v>
      </c>
    </row>
    <row r="4" spans="1:20" ht="18.600000000000001" customHeight="1">
      <c r="A4" s="109" t="s">
        <v>58</v>
      </c>
      <c r="B4" s="41">
        <v>2018</v>
      </c>
      <c r="C4" s="41">
        <v>1</v>
      </c>
      <c r="D4" s="41">
        <v>0</v>
      </c>
      <c r="E4" s="41">
        <v>8</v>
      </c>
      <c r="F4" s="41"/>
      <c r="G4" s="41"/>
      <c r="H4" s="41">
        <v>0</v>
      </c>
      <c r="I4" s="41">
        <v>1</v>
      </c>
      <c r="J4" s="41">
        <v>0</v>
      </c>
      <c r="K4" s="41">
        <v>2</v>
      </c>
      <c r="L4" s="41">
        <v>2</v>
      </c>
      <c r="M4" s="41">
        <v>4</v>
      </c>
      <c r="N4" s="41">
        <v>7</v>
      </c>
      <c r="O4" s="41">
        <v>2</v>
      </c>
      <c r="P4" s="41">
        <v>4</v>
      </c>
      <c r="Q4" s="41">
        <v>0</v>
      </c>
      <c r="R4" s="41">
        <v>2</v>
      </c>
      <c r="S4" s="41">
        <v>1</v>
      </c>
      <c r="T4" s="41">
        <v>1</v>
      </c>
    </row>
    <row r="5" spans="1:20" ht="18.600000000000001" customHeight="1">
      <c r="A5" s="109"/>
      <c r="B5" s="41">
        <v>2019</v>
      </c>
      <c r="C5" s="41">
        <v>3</v>
      </c>
      <c r="D5" s="41">
        <v>2</v>
      </c>
      <c r="E5" s="41">
        <v>1</v>
      </c>
      <c r="F5" s="41"/>
      <c r="G5" s="41"/>
      <c r="H5" s="41">
        <v>1</v>
      </c>
      <c r="I5" s="41">
        <v>1</v>
      </c>
      <c r="J5" s="41">
        <v>1</v>
      </c>
      <c r="K5" s="41">
        <v>1</v>
      </c>
      <c r="L5" s="41">
        <v>2</v>
      </c>
      <c r="M5" s="41">
        <v>2</v>
      </c>
      <c r="N5" s="41">
        <v>2</v>
      </c>
      <c r="O5" s="41">
        <v>2</v>
      </c>
      <c r="P5" s="41">
        <v>5</v>
      </c>
      <c r="Q5" s="41">
        <v>0</v>
      </c>
      <c r="R5" s="41">
        <v>1</v>
      </c>
      <c r="S5" s="41">
        <v>0</v>
      </c>
      <c r="T5" s="41">
        <v>0</v>
      </c>
    </row>
    <row r="6" spans="1:20" ht="18.600000000000001" customHeight="1">
      <c r="A6" s="109"/>
      <c r="B6" s="41">
        <v>2020</v>
      </c>
      <c r="C6" s="41">
        <v>0</v>
      </c>
      <c r="D6" s="41">
        <v>1</v>
      </c>
      <c r="E6" s="41">
        <v>1</v>
      </c>
      <c r="F6" s="41"/>
      <c r="G6" s="41"/>
      <c r="H6" s="41">
        <v>1</v>
      </c>
      <c r="I6" s="41">
        <v>1</v>
      </c>
      <c r="J6" s="41">
        <v>0</v>
      </c>
      <c r="K6" s="41">
        <v>0</v>
      </c>
      <c r="L6" s="41">
        <v>1</v>
      </c>
      <c r="M6" s="41">
        <v>2</v>
      </c>
      <c r="N6" s="41">
        <v>7</v>
      </c>
      <c r="O6" s="41">
        <v>2</v>
      </c>
      <c r="P6" s="41">
        <v>6</v>
      </c>
      <c r="Q6" s="41">
        <v>1</v>
      </c>
      <c r="R6" s="41">
        <v>0</v>
      </c>
      <c r="S6" s="41">
        <v>1</v>
      </c>
      <c r="T6" s="41">
        <v>0</v>
      </c>
    </row>
    <row r="7" spans="1:20" ht="18.600000000000001" customHeight="1">
      <c r="A7" s="109"/>
      <c r="B7" s="41">
        <v>2021</v>
      </c>
      <c r="C7" s="41">
        <v>0</v>
      </c>
      <c r="D7" s="41">
        <v>0</v>
      </c>
      <c r="E7" s="41">
        <v>0</v>
      </c>
      <c r="F7" s="41"/>
      <c r="G7" s="41"/>
      <c r="H7" s="41">
        <v>1</v>
      </c>
      <c r="I7" s="41">
        <v>0</v>
      </c>
      <c r="J7" s="41">
        <v>0</v>
      </c>
      <c r="K7" s="41">
        <v>1</v>
      </c>
      <c r="L7" s="41">
        <v>2</v>
      </c>
      <c r="M7" s="41">
        <v>3</v>
      </c>
      <c r="N7" s="41">
        <v>6</v>
      </c>
      <c r="O7" s="41">
        <v>4</v>
      </c>
      <c r="P7" s="41">
        <v>7</v>
      </c>
      <c r="Q7" s="41">
        <v>1</v>
      </c>
      <c r="R7" s="41">
        <v>1</v>
      </c>
      <c r="S7" s="41">
        <v>0</v>
      </c>
      <c r="T7" s="41">
        <v>1</v>
      </c>
    </row>
    <row r="8" spans="1:20" ht="18.600000000000001" customHeight="1">
      <c r="A8" s="109"/>
      <c r="B8" s="41">
        <v>2022</v>
      </c>
      <c r="C8" s="41">
        <v>0</v>
      </c>
      <c r="D8" s="41">
        <v>1</v>
      </c>
      <c r="E8" s="41">
        <v>0</v>
      </c>
      <c r="F8" s="41"/>
      <c r="G8" s="41"/>
      <c r="H8" s="41">
        <v>0</v>
      </c>
      <c r="I8" s="41">
        <v>2</v>
      </c>
      <c r="J8" s="41">
        <v>0</v>
      </c>
      <c r="K8" s="41">
        <v>1</v>
      </c>
      <c r="L8" s="41">
        <v>4</v>
      </c>
      <c r="M8" s="41">
        <v>2</v>
      </c>
      <c r="N8" s="41">
        <v>6</v>
      </c>
      <c r="O8" s="41">
        <v>5</v>
      </c>
      <c r="P8" s="41">
        <v>8</v>
      </c>
      <c r="Q8" s="41">
        <v>2</v>
      </c>
      <c r="R8" s="41">
        <v>0</v>
      </c>
      <c r="S8" s="41">
        <v>0</v>
      </c>
      <c r="T8" s="41">
        <v>0</v>
      </c>
    </row>
    <row r="9" spans="1:20" ht="21">
      <c r="A9" s="109"/>
      <c r="B9" s="58">
        <v>2023</v>
      </c>
      <c r="C9" s="60">
        <v>0</v>
      </c>
      <c r="D9" s="60">
        <v>2</v>
      </c>
      <c r="E9" s="60">
        <v>0</v>
      </c>
      <c r="F9" s="60">
        <v>1</v>
      </c>
      <c r="G9" s="60">
        <v>0</v>
      </c>
      <c r="H9" s="60"/>
      <c r="I9" s="60">
        <v>2</v>
      </c>
      <c r="J9" s="60">
        <v>0</v>
      </c>
      <c r="K9" s="60">
        <v>1</v>
      </c>
      <c r="L9" s="60">
        <v>1</v>
      </c>
      <c r="M9" s="60">
        <v>2</v>
      </c>
      <c r="N9" s="60">
        <v>4</v>
      </c>
      <c r="O9" s="60">
        <v>5</v>
      </c>
      <c r="P9" s="60">
        <v>8</v>
      </c>
      <c r="Q9" s="60">
        <v>1</v>
      </c>
      <c r="R9" s="60">
        <v>1</v>
      </c>
      <c r="S9" s="60">
        <v>0</v>
      </c>
      <c r="T9" s="60">
        <v>0</v>
      </c>
    </row>
    <row r="10" spans="1:20" ht="18.600000000000001" customHeight="1">
      <c r="A10" s="109" t="s">
        <v>59</v>
      </c>
      <c r="B10" s="41">
        <v>2018</v>
      </c>
      <c r="C10" s="41">
        <v>2</v>
      </c>
      <c r="D10" s="41">
        <v>2</v>
      </c>
      <c r="E10" s="41">
        <v>0</v>
      </c>
      <c r="F10" s="41"/>
      <c r="G10" s="41"/>
      <c r="H10" s="41">
        <v>0</v>
      </c>
      <c r="I10" s="41">
        <v>4</v>
      </c>
      <c r="J10" s="41">
        <v>1</v>
      </c>
      <c r="K10" s="41">
        <v>0</v>
      </c>
      <c r="L10" s="41">
        <v>1</v>
      </c>
      <c r="M10" s="41">
        <v>0</v>
      </c>
      <c r="N10" s="41">
        <v>1</v>
      </c>
      <c r="O10" s="41">
        <v>0</v>
      </c>
      <c r="P10" s="41">
        <v>2</v>
      </c>
      <c r="Q10" s="41">
        <v>0</v>
      </c>
      <c r="R10" s="41">
        <v>0</v>
      </c>
      <c r="S10" s="41">
        <v>0</v>
      </c>
      <c r="T10" s="41">
        <v>0</v>
      </c>
    </row>
    <row r="11" spans="1:20" ht="18.600000000000001" customHeight="1">
      <c r="A11" s="109"/>
      <c r="B11" s="41">
        <v>2019</v>
      </c>
      <c r="C11" s="41">
        <v>1</v>
      </c>
      <c r="D11" s="41">
        <v>6</v>
      </c>
      <c r="E11" s="41">
        <v>1</v>
      </c>
      <c r="F11" s="41"/>
      <c r="G11" s="41"/>
      <c r="H11" s="41">
        <v>0</v>
      </c>
      <c r="I11" s="41">
        <v>4</v>
      </c>
      <c r="J11" s="41">
        <v>2</v>
      </c>
      <c r="K11" s="41">
        <v>3</v>
      </c>
      <c r="L11" s="41">
        <v>2</v>
      </c>
      <c r="M11" s="41">
        <v>3</v>
      </c>
      <c r="N11" s="41">
        <v>3</v>
      </c>
      <c r="O11" s="41">
        <v>1</v>
      </c>
      <c r="P11" s="41">
        <v>2</v>
      </c>
      <c r="Q11" s="41">
        <v>0</v>
      </c>
      <c r="R11" s="41">
        <v>1</v>
      </c>
      <c r="S11" s="41">
        <v>2</v>
      </c>
      <c r="T11" s="41">
        <v>0</v>
      </c>
    </row>
    <row r="12" spans="1:20" ht="18.600000000000001" customHeight="1">
      <c r="A12" s="109"/>
      <c r="B12" s="41">
        <v>2020</v>
      </c>
      <c r="C12" s="41">
        <v>0</v>
      </c>
      <c r="D12" s="41">
        <v>0</v>
      </c>
      <c r="E12" s="41">
        <v>1</v>
      </c>
      <c r="F12" s="41"/>
      <c r="G12" s="41"/>
      <c r="H12" s="41">
        <v>0</v>
      </c>
      <c r="I12" s="41">
        <v>0</v>
      </c>
      <c r="J12" s="41">
        <v>0</v>
      </c>
      <c r="K12" s="41">
        <v>1</v>
      </c>
      <c r="L12" s="41">
        <v>0</v>
      </c>
      <c r="M12" s="41">
        <v>0</v>
      </c>
      <c r="N12" s="41">
        <v>0</v>
      </c>
      <c r="O12" s="41">
        <v>1</v>
      </c>
      <c r="P12" s="41">
        <v>2</v>
      </c>
      <c r="Q12" s="41">
        <v>0</v>
      </c>
      <c r="R12" s="41">
        <v>0</v>
      </c>
      <c r="S12" s="41">
        <v>0</v>
      </c>
      <c r="T12" s="41">
        <v>0</v>
      </c>
    </row>
    <row r="13" spans="1:20" ht="18.600000000000001" customHeight="1">
      <c r="A13" s="109"/>
      <c r="B13" s="41">
        <v>2021</v>
      </c>
      <c r="C13" s="41">
        <v>0</v>
      </c>
      <c r="D13" s="41">
        <v>0</v>
      </c>
      <c r="E13" s="41">
        <v>0</v>
      </c>
      <c r="F13" s="41"/>
      <c r="G13" s="41"/>
      <c r="H13" s="41">
        <v>0</v>
      </c>
      <c r="I13" s="41">
        <v>0</v>
      </c>
      <c r="J13" s="41">
        <v>0</v>
      </c>
      <c r="K13" s="41">
        <v>0</v>
      </c>
      <c r="L13" s="41">
        <v>1</v>
      </c>
      <c r="M13" s="41">
        <v>2</v>
      </c>
      <c r="N13" s="41">
        <v>3</v>
      </c>
      <c r="O13" s="41">
        <v>1</v>
      </c>
      <c r="P13" s="41">
        <v>3</v>
      </c>
      <c r="Q13" s="41">
        <v>0</v>
      </c>
      <c r="R13" s="41">
        <v>2</v>
      </c>
      <c r="S13" s="41">
        <v>0</v>
      </c>
      <c r="T13" s="41">
        <v>0</v>
      </c>
    </row>
    <row r="14" spans="1:20" ht="18.600000000000001" customHeight="1">
      <c r="A14" s="109"/>
      <c r="B14" s="41">
        <v>2022</v>
      </c>
      <c r="C14" s="41">
        <v>0</v>
      </c>
      <c r="D14" s="41">
        <v>0</v>
      </c>
      <c r="E14" s="41">
        <v>0</v>
      </c>
      <c r="F14" s="41"/>
      <c r="G14" s="41"/>
      <c r="H14" s="41">
        <v>0</v>
      </c>
      <c r="I14" s="41">
        <v>0</v>
      </c>
      <c r="J14" s="41">
        <v>1</v>
      </c>
      <c r="K14" s="41">
        <v>0</v>
      </c>
      <c r="L14" s="41">
        <v>0</v>
      </c>
      <c r="M14" s="41">
        <v>1</v>
      </c>
      <c r="N14" s="41">
        <v>2</v>
      </c>
      <c r="O14" s="41">
        <v>2</v>
      </c>
      <c r="P14" s="41">
        <v>3</v>
      </c>
      <c r="Q14" s="41">
        <v>0</v>
      </c>
      <c r="R14" s="41">
        <v>1</v>
      </c>
      <c r="S14" s="41">
        <v>0</v>
      </c>
      <c r="T14" s="41">
        <v>0</v>
      </c>
    </row>
    <row r="15" spans="1:20" ht="21">
      <c r="A15" s="109"/>
      <c r="B15" s="58">
        <v>2023</v>
      </c>
      <c r="C15" s="60">
        <v>0</v>
      </c>
      <c r="D15" s="60">
        <v>1</v>
      </c>
      <c r="E15" s="60">
        <v>0</v>
      </c>
      <c r="F15" s="60">
        <v>0</v>
      </c>
      <c r="G15" s="60">
        <v>0</v>
      </c>
      <c r="H15" s="60"/>
      <c r="I15" s="60">
        <v>1</v>
      </c>
      <c r="J15" s="60">
        <v>0</v>
      </c>
      <c r="K15" s="60">
        <v>0</v>
      </c>
      <c r="L15" s="60">
        <v>0</v>
      </c>
      <c r="M15" s="60">
        <v>1</v>
      </c>
      <c r="N15" s="60">
        <v>1</v>
      </c>
      <c r="O15" s="60">
        <v>2</v>
      </c>
      <c r="P15" s="60">
        <v>3</v>
      </c>
      <c r="Q15" s="60">
        <v>0</v>
      </c>
      <c r="R15" s="60">
        <v>1</v>
      </c>
      <c r="S15" s="60">
        <v>0</v>
      </c>
      <c r="T15" s="60">
        <v>0</v>
      </c>
    </row>
    <row r="16" spans="1:20" ht="18.600000000000001" customHeight="1">
      <c r="A16" s="109" t="s">
        <v>60</v>
      </c>
      <c r="B16" s="41">
        <v>2018</v>
      </c>
      <c r="C16" s="41">
        <v>1</v>
      </c>
      <c r="D16" s="41">
        <v>3</v>
      </c>
      <c r="E16" s="41">
        <v>5</v>
      </c>
      <c r="F16" s="41"/>
      <c r="G16" s="41"/>
      <c r="H16" s="41">
        <v>1</v>
      </c>
      <c r="I16" s="41">
        <v>4</v>
      </c>
      <c r="J16" s="41">
        <v>0</v>
      </c>
      <c r="K16" s="41">
        <v>3</v>
      </c>
      <c r="L16" s="41">
        <v>3</v>
      </c>
      <c r="M16" s="41">
        <v>2</v>
      </c>
      <c r="N16" s="41">
        <v>4</v>
      </c>
      <c r="O16" s="41">
        <v>4</v>
      </c>
      <c r="P16" s="41">
        <v>4</v>
      </c>
      <c r="Q16" s="41">
        <v>0</v>
      </c>
      <c r="R16" s="41">
        <v>0</v>
      </c>
      <c r="S16" s="41">
        <v>2</v>
      </c>
      <c r="T16" s="41">
        <v>0</v>
      </c>
    </row>
    <row r="17" spans="1:20" ht="18.600000000000001" customHeight="1">
      <c r="A17" s="109"/>
      <c r="B17" s="41">
        <v>2019</v>
      </c>
      <c r="C17" s="41">
        <v>1</v>
      </c>
      <c r="D17" s="41">
        <v>6</v>
      </c>
      <c r="E17" s="41">
        <v>9</v>
      </c>
      <c r="F17" s="41"/>
      <c r="G17" s="41"/>
      <c r="H17" s="41">
        <v>0</v>
      </c>
      <c r="I17" s="41">
        <v>5</v>
      </c>
      <c r="J17" s="41">
        <v>0</v>
      </c>
      <c r="K17" s="41">
        <v>2</v>
      </c>
      <c r="L17" s="41">
        <v>5</v>
      </c>
      <c r="M17" s="41">
        <v>7</v>
      </c>
      <c r="N17" s="41">
        <v>8</v>
      </c>
      <c r="O17" s="41">
        <v>5</v>
      </c>
      <c r="P17" s="41">
        <v>6</v>
      </c>
      <c r="Q17" s="41">
        <v>1</v>
      </c>
      <c r="R17" s="41">
        <v>2</v>
      </c>
      <c r="S17" s="41">
        <v>3</v>
      </c>
      <c r="T17" s="41">
        <v>1</v>
      </c>
    </row>
    <row r="18" spans="1:20" ht="18.600000000000001" customHeight="1">
      <c r="A18" s="109"/>
      <c r="B18" s="41">
        <v>2020</v>
      </c>
      <c r="C18" s="41">
        <v>4</v>
      </c>
      <c r="D18" s="41">
        <v>1</v>
      </c>
      <c r="E18" s="41">
        <v>4</v>
      </c>
      <c r="F18" s="41"/>
      <c r="G18" s="41"/>
      <c r="H18" s="41">
        <v>1</v>
      </c>
      <c r="I18" s="41">
        <v>0</v>
      </c>
      <c r="J18" s="41">
        <v>0</v>
      </c>
      <c r="K18" s="41">
        <v>0</v>
      </c>
      <c r="L18" s="41">
        <v>1</v>
      </c>
      <c r="M18" s="41">
        <v>4</v>
      </c>
      <c r="N18" s="41">
        <v>7</v>
      </c>
      <c r="O18" s="41">
        <v>6</v>
      </c>
      <c r="P18" s="41">
        <v>8</v>
      </c>
      <c r="Q18" s="41">
        <v>1</v>
      </c>
      <c r="R18" s="41">
        <v>1</v>
      </c>
      <c r="S18" s="41">
        <v>2</v>
      </c>
      <c r="T18" s="41">
        <v>0</v>
      </c>
    </row>
    <row r="19" spans="1:20" ht="18.600000000000001" customHeight="1">
      <c r="A19" s="109"/>
      <c r="B19" s="41">
        <v>2021</v>
      </c>
      <c r="C19" s="41">
        <v>2</v>
      </c>
      <c r="D19" s="41">
        <v>0</v>
      </c>
      <c r="E19" s="41">
        <v>6</v>
      </c>
      <c r="F19" s="41"/>
      <c r="G19" s="41"/>
      <c r="H19" s="41">
        <v>0</v>
      </c>
      <c r="I19" s="41">
        <v>0</v>
      </c>
      <c r="J19" s="41">
        <v>0</v>
      </c>
      <c r="K19" s="41">
        <v>2</v>
      </c>
      <c r="L19" s="41">
        <v>4</v>
      </c>
      <c r="M19" s="41">
        <v>5</v>
      </c>
      <c r="N19" s="41">
        <v>10</v>
      </c>
      <c r="O19" s="41">
        <v>7</v>
      </c>
      <c r="P19" s="41">
        <v>9</v>
      </c>
      <c r="Q19" s="41">
        <v>1</v>
      </c>
      <c r="R19" s="41">
        <v>3</v>
      </c>
      <c r="S19" s="41">
        <v>0</v>
      </c>
      <c r="T19" s="41">
        <v>1</v>
      </c>
    </row>
    <row r="20" spans="1:20" ht="18.600000000000001" customHeight="1">
      <c r="A20" s="109"/>
      <c r="B20" s="41">
        <v>2022</v>
      </c>
      <c r="C20" s="41">
        <v>0</v>
      </c>
      <c r="D20" s="41">
        <v>3</v>
      </c>
      <c r="E20" s="41">
        <v>2</v>
      </c>
      <c r="F20" s="41"/>
      <c r="G20" s="41"/>
      <c r="H20" s="41">
        <v>0</v>
      </c>
      <c r="I20" s="41">
        <v>2</v>
      </c>
      <c r="J20" s="41">
        <v>0</v>
      </c>
      <c r="K20" s="41">
        <v>3</v>
      </c>
      <c r="L20" s="41">
        <v>5</v>
      </c>
      <c r="M20" s="41">
        <v>7</v>
      </c>
      <c r="N20" s="41">
        <v>7</v>
      </c>
      <c r="O20" s="41">
        <v>9</v>
      </c>
      <c r="P20" s="41">
        <v>10</v>
      </c>
      <c r="Q20" s="41">
        <v>5</v>
      </c>
      <c r="R20" s="41">
        <v>0</v>
      </c>
      <c r="S20" s="41">
        <v>2</v>
      </c>
      <c r="T20" s="41">
        <v>0</v>
      </c>
    </row>
    <row r="21" spans="1:20" ht="21">
      <c r="A21" s="109"/>
      <c r="B21" s="58">
        <v>2023</v>
      </c>
      <c r="C21" s="58">
        <v>1</v>
      </c>
      <c r="D21" s="58">
        <v>2</v>
      </c>
      <c r="E21" s="58">
        <v>2</v>
      </c>
      <c r="F21" s="58">
        <v>3</v>
      </c>
      <c r="G21" s="58">
        <v>0</v>
      </c>
      <c r="H21" s="58"/>
      <c r="I21" s="58">
        <v>0</v>
      </c>
      <c r="J21" s="58">
        <v>1</v>
      </c>
      <c r="K21" s="58">
        <v>0</v>
      </c>
      <c r="L21" s="58">
        <v>3</v>
      </c>
      <c r="M21" s="58">
        <v>4</v>
      </c>
      <c r="N21" s="58">
        <v>6</v>
      </c>
      <c r="O21" s="58">
        <v>10</v>
      </c>
      <c r="P21" s="58">
        <v>12</v>
      </c>
      <c r="Q21" s="58">
        <v>1</v>
      </c>
      <c r="R21" s="58">
        <v>3</v>
      </c>
      <c r="S21" s="58">
        <v>0</v>
      </c>
      <c r="T21" s="58">
        <v>0</v>
      </c>
    </row>
    <row r="22" spans="1:20" ht="21">
      <c r="A22" s="85" t="s">
        <v>128</v>
      </c>
      <c r="B22" s="58">
        <v>2023</v>
      </c>
      <c r="C22" s="58">
        <v>0</v>
      </c>
      <c r="D22" s="58">
        <v>0</v>
      </c>
      <c r="E22" s="58">
        <v>2</v>
      </c>
      <c r="F22" s="58">
        <v>0</v>
      </c>
      <c r="G22" s="58">
        <v>0</v>
      </c>
      <c r="H22" s="58"/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2</v>
      </c>
      <c r="O22" s="58">
        <v>4</v>
      </c>
      <c r="P22" s="58">
        <v>5</v>
      </c>
      <c r="Q22" s="58">
        <v>0</v>
      </c>
      <c r="R22" s="58">
        <v>0</v>
      </c>
      <c r="S22" s="58">
        <v>0</v>
      </c>
      <c r="T22" s="58">
        <v>0</v>
      </c>
    </row>
    <row r="23" spans="1:20" ht="21">
      <c r="A23" s="85"/>
      <c r="B23" s="85"/>
      <c r="C23" s="85"/>
      <c r="D23" s="85"/>
      <c r="E23" s="85"/>
      <c r="F23" s="98"/>
      <c r="G23" s="98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</row>
    <row r="24" spans="1:20" ht="21">
      <c r="A24" s="15" t="s">
        <v>16</v>
      </c>
      <c r="B24" s="43">
        <v>2018</v>
      </c>
      <c r="C24" s="43">
        <f>C4+C10+C16</f>
        <v>4</v>
      </c>
      <c r="D24" s="43">
        <f>D4+D10+D16</f>
        <v>5</v>
      </c>
      <c r="E24" s="43">
        <f>E4+E10+E16</f>
        <v>13</v>
      </c>
      <c r="F24" s="43"/>
      <c r="G24" s="43"/>
      <c r="H24" s="43">
        <v>1</v>
      </c>
      <c r="I24" s="43">
        <f t="shared" ref="I24:N25" si="0">I4+I10+I16</f>
        <v>9</v>
      </c>
      <c r="J24" s="43">
        <f t="shared" si="0"/>
        <v>1</v>
      </c>
      <c r="K24" s="43">
        <f t="shared" si="0"/>
        <v>5</v>
      </c>
      <c r="L24" s="43">
        <f t="shared" si="0"/>
        <v>6</v>
      </c>
      <c r="M24" s="43">
        <f t="shared" si="0"/>
        <v>6</v>
      </c>
      <c r="N24" s="43">
        <f t="shared" si="0"/>
        <v>12</v>
      </c>
      <c r="O24" s="43"/>
      <c r="P24" s="43"/>
      <c r="Q24" s="43">
        <v>0</v>
      </c>
      <c r="R24" s="43">
        <v>2</v>
      </c>
      <c r="S24" s="43">
        <v>3</v>
      </c>
      <c r="T24" s="43">
        <v>1</v>
      </c>
    </row>
    <row r="25" spans="1:20" ht="21">
      <c r="A25" s="15"/>
      <c r="B25" s="43">
        <v>2019</v>
      </c>
      <c r="C25" s="43">
        <f>C5+C17+C11</f>
        <v>5</v>
      </c>
      <c r="D25" s="43">
        <v>4</v>
      </c>
      <c r="E25" s="43">
        <f>E5+E11+E17</f>
        <v>11</v>
      </c>
      <c r="F25" s="43"/>
      <c r="G25" s="43"/>
      <c r="H25" s="43">
        <v>1</v>
      </c>
      <c r="I25" s="43">
        <f t="shared" si="0"/>
        <v>10</v>
      </c>
      <c r="J25" s="43">
        <f t="shared" si="0"/>
        <v>3</v>
      </c>
      <c r="K25" s="43">
        <f t="shared" si="0"/>
        <v>6</v>
      </c>
      <c r="L25" s="43">
        <f t="shared" si="0"/>
        <v>9</v>
      </c>
      <c r="M25" s="43">
        <f t="shared" si="0"/>
        <v>12</v>
      </c>
      <c r="N25" s="43">
        <f t="shared" si="0"/>
        <v>13</v>
      </c>
      <c r="O25" s="43"/>
      <c r="P25" s="43"/>
      <c r="Q25" s="43">
        <v>1</v>
      </c>
      <c r="R25" s="43">
        <v>4</v>
      </c>
      <c r="S25" s="43">
        <v>5</v>
      </c>
      <c r="T25" s="43">
        <v>1</v>
      </c>
    </row>
    <row r="26" spans="1:20" ht="21">
      <c r="A26" s="15"/>
      <c r="B26" s="43">
        <v>2020</v>
      </c>
      <c r="C26" s="43">
        <v>4</v>
      </c>
      <c r="D26" s="43">
        <v>2</v>
      </c>
      <c r="E26" s="43">
        <v>6</v>
      </c>
      <c r="F26" s="43"/>
      <c r="G26" s="43"/>
      <c r="H26" s="43">
        <v>2</v>
      </c>
      <c r="I26" s="43">
        <v>1</v>
      </c>
      <c r="J26" s="43">
        <v>0</v>
      </c>
      <c r="K26" s="43">
        <v>1</v>
      </c>
      <c r="L26" s="43">
        <v>2</v>
      </c>
      <c r="M26" s="43">
        <v>6</v>
      </c>
      <c r="N26" s="43">
        <v>14</v>
      </c>
      <c r="O26" s="43"/>
      <c r="P26" s="43"/>
      <c r="Q26" s="43">
        <v>2</v>
      </c>
      <c r="R26" s="43">
        <v>1</v>
      </c>
      <c r="S26" s="43">
        <v>3</v>
      </c>
      <c r="T26" s="43">
        <v>0</v>
      </c>
    </row>
    <row r="27" spans="1:20" ht="21">
      <c r="A27" s="15"/>
      <c r="B27" s="43">
        <v>2021</v>
      </c>
      <c r="C27" s="43">
        <v>2</v>
      </c>
      <c r="D27" s="43">
        <v>0</v>
      </c>
      <c r="E27" s="43">
        <v>6</v>
      </c>
      <c r="F27" s="43"/>
      <c r="G27" s="43"/>
      <c r="H27" s="43">
        <v>1</v>
      </c>
      <c r="I27" s="43">
        <v>0</v>
      </c>
      <c r="J27" s="43">
        <v>0</v>
      </c>
      <c r="K27" s="43">
        <v>3</v>
      </c>
      <c r="L27" s="43">
        <v>7</v>
      </c>
      <c r="M27" s="43">
        <v>10</v>
      </c>
      <c r="N27" s="43">
        <v>19</v>
      </c>
      <c r="O27" s="43"/>
      <c r="P27" s="43"/>
      <c r="Q27" s="43">
        <v>2</v>
      </c>
      <c r="R27" s="43">
        <v>6</v>
      </c>
      <c r="S27" s="43">
        <v>0</v>
      </c>
      <c r="T27" s="43">
        <v>2</v>
      </c>
    </row>
    <row r="28" spans="1:20" ht="21">
      <c r="A28" s="15"/>
      <c r="B28" s="43">
        <v>2022</v>
      </c>
      <c r="C28" s="43">
        <v>0</v>
      </c>
      <c r="D28" s="43">
        <v>4</v>
      </c>
      <c r="E28" s="43">
        <v>2</v>
      </c>
      <c r="F28" s="43"/>
      <c r="G28" s="43"/>
      <c r="H28" s="43">
        <v>0</v>
      </c>
      <c r="I28" s="43">
        <v>4</v>
      </c>
      <c r="J28" s="43">
        <v>1</v>
      </c>
      <c r="K28" s="43">
        <v>4</v>
      </c>
      <c r="L28" s="43">
        <v>9</v>
      </c>
      <c r="M28" s="43">
        <v>10</v>
      </c>
      <c r="N28" s="43">
        <v>15</v>
      </c>
      <c r="O28" s="43"/>
      <c r="P28" s="43"/>
      <c r="Q28" s="43">
        <v>7</v>
      </c>
      <c r="R28" s="43">
        <v>1</v>
      </c>
      <c r="S28" s="43">
        <v>2</v>
      </c>
      <c r="T28" s="43">
        <v>0</v>
      </c>
    </row>
    <row r="29" spans="1:20" ht="21">
      <c r="A29" s="15"/>
      <c r="B29" s="12">
        <v>2023</v>
      </c>
      <c r="C29" s="12">
        <v>1</v>
      </c>
      <c r="D29" s="12">
        <v>5</v>
      </c>
      <c r="E29" s="12">
        <v>4</v>
      </c>
      <c r="F29" s="12"/>
      <c r="G29" s="12"/>
      <c r="H29" s="12"/>
      <c r="I29" s="12">
        <v>3</v>
      </c>
      <c r="J29" s="12">
        <v>1</v>
      </c>
      <c r="K29" s="12">
        <v>1</v>
      </c>
      <c r="L29" s="12">
        <v>4</v>
      </c>
      <c r="M29" s="12">
        <v>7</v>
      </c>
      <c r="N29" s="12">
        <v>13</v>
      </c>
      <c r="O29" s="12"/>
      <c r="P29" s="12"/>
      <c r="Q29" s="12">
        <v>2</v>
      </c>
      <c r="R29" s="12">
        <v>5</v>
      </c>
      <c r="S29" s="12">
        <v>0</v>
      </c>
      <c r="T29" s="12">
        <v>0</v>
      </c>
    </row>
    <row r="30" spans="1:20" ht="21">
      <c r="L30" s="48"/>
      <c r="M30" s="48"/>
      <c r="N30" s="48"/>
      <c r="O30" s="48"/>
      <c r="P30" s="48"/>
      <c r="Q30" s="48"/>
      <c r="R30" s="48"/>
      <c r="S30" s="48"/>
      <c r="T30" s="48"/>
    </row>
    <row r="33" spans="4:11" ht="24">
      <c r="D33" s="121" t="s">
        <v>67</v>
      </c>
      <c r="E33" s="121"/>
      <c r="F33" s="121"/>
      <c r="G33" s="121"/>
      <c r="H33" s="121"/>
      <c r="I33" s="121"/>
      <c r="J33" s="29" t="s">
        <v>66</v>
      </c>
      <c r="K33" s="30"/>
    </row>
    <row r="34" spans="4:11" ht="21">
      <c r="D34" s="107" t="s">
        <v>31</v>
      </c>
      <c r="E34" s="107"/>
      <c r="F34" s="107"/>
      <c r="G34" s="107"/>
      <c r="H34" s="107"/>
      <c r="I34" s="107"/>
      <c r="J34" s="78">
        <v>2018</v>
      </c>
      <c r="K34" s="78">
        <v>2</v>
      </c>
    </row>
    <row r="35" spans="4:11" ht="21">
      <c r="D35" s="79"/>
      <c r="E35" s="79"/>
      <c r="F35" s="100"/>
      <c r="G35" s="100"/>
      <c r="H35" s="79"/>
      <c r="I35" s="79"/>
      <c r="J35" s="78">
        <v>2019</v>
      </c>
      <c r="K35" s="78">
        <v>3</v>
      </c>
    </row>
    <row r="36" spans="4:11" ht="21">
      <c r="D36" s="79"/>
      <c r="E36" s="79"/>
      <c r="F36" s="100"/>
      <c r="G36" s="100"/>
      <c r="H36" s="79"/>
      <c r="I36" s="79"/>
      <c r="J36" s="78">
        <v>2020</v>
      </c>
      <c r="K36" s="78">
        <v>0.66</v>
      </c>
    </row>
    <row r="37" spans="4:11" ht="21">
      <c r="D37" s="79"/>
      <c r="E37" s="79"/>
      <c r="F37" s="100"/>
      <c r="G37" s="100"/>
      <c r="H37" s="79"/>
      <c r="I37" s="79"/>
      <c r="J37" s="78">
        <v>2021</v>
      </c>
      <c r="K37" s="78">
        <v>2.33</v>
      </c>
    </row>
    <row r="38" spans="4:11" ht="21">
      <c r="D38" s="79"/>
      <c r="E38" s="79"/>
      <c r="F38" s="100"/>
      <c r="G38" s="100"/>
      <c r="H38" s="79"/>
      <c r="I38" s="79"/>
      <c r="J38" s="78">
        <v>2022</v>
      </c>
      <c r="K38" s="78">
        <v>3</v>
      </c>
    </row>
    <row r="39" spans="4:11" ht="21">
      <c r="D39" s="88"/>
      <c r="E39" s="88"/>
      <c r="F39" s="100"/>
      <c r="G39" s="100"/>
      <c r="H39" s="88"/>
      <c r="I39" s="88"/>
      <c r="J39" s="80">
        <v>2023</v>
      </c>
      <c r="K39" s="80">
        <v>1</v>
      </c>
    </row>
    <row r="40" spans="4:11" ht="21">
      <c r="D40" s="108" t="s">
        <v>32</v>
      </c>
      <c r="E40" s="108"/>
      <c r="F40" s="108"/>
      <c r="G40" s="108"/>
      <c r="H40" s="108"/>
      <c r="I40" s="108"/>
      <c r="J40" s="44">
        <v>2018</v>
      </c>
      <c r="K40" s="44">
        <v>2</v>
      </c>
    </row>
    <row r="41" spans="4:11" ht="21">
      <c r="D41" s="24"/>
      <c r="E41" s="24"/>
      <c r="F41" s="101"/>
      <c r="G41" s="101"/>
      <c r="H41" s="24"/>
      <c r="I41" s="24"/>
      <c r="J41" s="44">
        <v>2019</v>
      </c>
      <c r="K41" s="44">
        <v>4</v>
      </c>
    </row>
    <row r="42" spans="4:11" ht="21">
      <c r="D42" s="40"/>
      <c r="E42" s="40"/>
      <c r="F42" s="101"/>
      <c r="G42" s="101"/>
      <c r="H42" s="40"/>
      <c r="I42" s="40"/>
      <c r="J42" s="44">
        <v>2020</v>
      </c>
      <c r="K42" s="44">
        <v>2</v>
      </c>
    </row>
    <row r="43" spans="4:11" ht="21">
      <c r="D43" s="55"/>
      <c r="E43" s="55"/>
      <c r="F43" s="101"/>
      <c r="G43" s="101"/>
      <c r="H43" s="55"/>
      <c r="I43" s="55"/>
      <c r="J43" s="44">
        <v>2021</v>
      </c>
      <c r="K43" s="44">
        <v>3.3</v>
      </c>
    </row>
    <row r="44" spans="4:11" ht="21">
      <c r="D44" s="71"/>
      <c r="E44" s="71"/>
      <c r="F44" s="101"/>
      <c r="G44" s="101"/>
      <c r="H44" s="71"/>
      <c r="I44" s="71"/>
      <c r="J44" s="44">
        <v>2022</v>
      </c>
      <c r="K44" s="44">
        <v>3.3</v>
      </c>
    </row>
    <row r="45" spans="4:11" ht="21">
      <c r="D45" s="89"/>
      <c r="E45" s="89"/>
      <c r="F45" s="101"/>
      <c r="G45" s="101"/>
      <c r="H45" s="89"/>
      <c r="I45" s="89"/>
      <c r="J45" s="11">
        <v>2023</v>
      </c>
      <c r="K45" s="11">
        <v>1.75</v>
      </c>
    </row>
    <row r="46" spans="4:11" ht="21">
      <c r="D46" s="119" t="s">
        <v>33</v>
      </c>
      <c r="E46" s="119"/>
      <c r="F46" s="119"/>
      <c r="G46" s="119"/>
      <c r="H46" s="119"/>
      <c r="I46" s="119"/>
      <c r="J46" s="82">
        <v>2018</v>
      </c>
      <c r="K46" s="82">
        <v>4</v>
      </c>
    </row>
    <row r="47" spans="4:11" ht="21">
      <c r="D47" s="83"/>
      <c r="E47" s="83"/>
      <c r="F47" s="99"/>
      <c r="G47" s="99"/>
      <c r="H47" s="83"/>
      <c r="I47" s="83"/>
      <c r="J47" s="82">
        <v>2019</v>
      </c>
      <c r="K47" s="82">
        <v>4.3</v>
      </c>
    </row>
    <row r="48" spans="4:11" ht="21">
      <c r="D48" s="83"/>
      <c r="E48" s="83"/>
      <c r="F48" s="99"/>
      <c r="G48" s="99"/>
      <c r="H48" s="83"/>
      <c r="I48" s="83"/>
      <c r="J48" s="82">
        <v>2020</v>
      </c>
      <c r="K48" s="82">
        <v>4.5999999999999996</v>
      </c>
    </row>
    <row r="49" spans="1:11" ht="21">
      <c r="D49" s="83"/>
      <c r="E49" s="83"/>
      <c r="F49" s="99"/>
      <c r="G49" s="99"/>
      <c r="H49" s="83"/>
      <c r="I49" s="83"/>
      <c r="J49" s="82">
        <v>2021</v>
      </c>
      <c r="K49" s="82">
        <v>6.3</v>
      </c>
    </row>
    <row r="50" spans="1:11" ht="21">
      <c r="D50" s="83"/>
      <c r="E50" s="83"/>
      <c r="F50" s="99"/>
      <c r="G50" s="99"/>
      <c r="H50" s="83"/>
      <c r="I50" s="83"/>
      <c r="J50" s="82">
        <v>2022</v>
      </c>
      <c r="K50" s="82">
        <v>5</v>
      </c>
    </row>
    <row r="51" spans="1:11" ht="21">
      <c r="D51" s="87"/>
      <c r="E51" s="87"/>
      <c r="F51" s="99"/>
      <c r="G51" s="99"/>
      <c r="H51" s="87"/>
      <c r="I51" s="87"/>
      <c r="J51" s="86">
        <v>2023</v>
      </c>
      <c r="K51" s="86">
        <v>3.25</v>
      </c>
    </row>
    <row r="55" spans="1:11" ht="18.75">
      <c r="A55" s="113"/>
      <c r="B55" s="113"/>
      <c r="C55" s="113"/>
      <c r="D55" s="113"/>
    </row>
  </sheetData>
  <sheetProtection algorithmName="SHA-512" hashValue="X9leJBzY6TyhmCA81m+cTMhbNe4BQCbgPjWtTmovAP9Sv0nSiLZKdAZNuz/ULV51Cw96kIMEKDZGueDZ0nSc/w==" saltValue="GZ7lg/CQ9/LMSDxpKLIAwg==" spinCount="100000" sheet="1" formatRows="0" insertColumns="0" insertRows="0" insertHyperlinks="0" deleteColumns="0" deleteRows="0" selectLockedCells="1" sort="0" autoFilter="0" pivotTables="0" selectUnlockedCells="1"/>
  <mergeCells count="20">
    <mergeCell ref="Q2:T2"/>
    <mergeCell ref="D46:I46"/>
    <mergeCell ref="O2:P2"/>
    <mergeCell ref="D34:I34"/>
    <mergeCell ref="D40:I40"/>
    <mergeCell ref="D33:I33"/>
    <mergeCell ref="F2:F3"/>
    <mergeCell ref="G2:G3"/>
    <mergeCell ref="A55:D55"/>
    <mergeCell ref="A1:M1"/>
    <mergeCell ref="A2:A3"/>
    <mergeCell ref="C2:D2"/>
    <mergeCell ref="E2:E3"/>
    <mergeCell ref="H2:H3"/>
    <mergeCell ref="I2:K2"/>
    <mergeCell ref="L2:N2"/>
    <mergeCell ref="B2:B3"/>
    <mergeCell ref="A16:A21"/>
    <mergeCell ref="A10:A15"/>
    <mergeCell ref="A4:A9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5"/>
  <sheetViews>
    <sheetView rightToLeft="1" zoomScale="80" zoomScaleNormal="80" workbookViewId="0">
      <selection activeCell="I14" sqref="I14"/>
    </sheetView>
  </sheetViews>
  <sheetFormatPr defaultRowHeight="15"/>
  <cols>
    <col min="1" max="1" width="26.28515625" customWidth="1"/>
    <col min="2" max="2" width="11.140625" customWidth="1"/>
    <col min="3" max="3" width="14.28515625" customWidth="1"/>
    <col min="4" max="4" width="13.85546875" customWidth="1"/>
    <col min="5" max="6" width="14.28515625" customWidth="1"/>
    <col min="7" max="7" width="18.42578125" customWidth="1"/>
    <col min="8" max="8" width="14.28515625" customWidth="1"/>
    <col min="13" max="13" width="10.42578125" customWidth="1"/>
    <col min="14" max="14" width="14.28515625" customWidth="1"/>
    <col min="15" max="15" width="12.7109375" customWidth="1"/>
    <col min="16" max="16" width="16.7109375" customWidth="1"/>
  </cols>
  <sheetData>
    <row r="1" spans="1:20" ht="30">
      <c r="A1" s="114" t="s">
        <v>132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</row>
    <row r="2" spans="1:20" ht="21">
      <c r="A2" s="109" t="s">
        <v>39</v>
      </c>
      <c r="B2" s="109" t="s">
        <v>66</v>
      </c>
      <c r="C2" s="110" t="s">
        <v>1</v>
      </c>
      <c r="D2" s="110"/>
      <c r="E2" s="115" t="s">
        <v>2</v>
      </c>
      <c r="F2" s="111" t="s">
        <v>134</v>
      </c>
      <c r="G2" s="112" t="s">
        <v>135</v>
      </c>
      <c r="H2" s="116" t="s">
        <v>3</v>
      </c>
      <c r="I2" s="117" t="s">
        <v>4</v>
      </c>
      <c r="J2" s="117"/>
      <c r="K2" s="117"/>
      <c r="L2" s="118" t="s">
        <v>5</v>
      </c>
      <c r="M2" s="118"/>
      <c r="N2" s="118"/>
      <c r="O2" s="106" t="s">
        <v>6</v>
      </c>
      <c r="P2" s="106"/>
      <c r="Q2" s="110" t="s">
        <v>34</v>
      </c>
      <c r="R2" s="110"/>
      <c r="S2" s="110"/>
      <c r="T2" s="110"/>
    </row>
    <row r="3" spans="1:20" ht="20.45" customHeight="1">
      <c r="A3" s="109"/>
      <c r="B3" s="109"/>
      <c r="C3" s="4" t="s">
        <v>7</v>
      </c>
      <c r="D3" s="4" t="s">
        <v>69</v>
      </c>
      <c r="E3" s="115"/>
      <c r="F3" s="111"/>
      <c r="G3" s="112"/>
      <c r="H3" s="116"/>
      <c r="I3" s="4" t="s">
        <v>8</v>
      </c>
      <c r="J3" s="4" t="s">
        <v>9</v>
      </c>
      <c r="K3" s="4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9" t="s">
        <v>35</v>
      </c>
      <c r="R3" s="9" t="s">
        <v>36</v>
      </c>
      <c r="S3" s="9" t="s">
        <v>37</v>
      </c>
      <c r="T3" s="9" t="s">
        <v>38</v>
      </c>
    </row>
    <row r="4" spans="1:20" ht="18.600000000000001" customHeight="1">
      <c r="A4" s="109" t="s">
        <v>61</v>
      </c>
      <c r="B4" s="41">
        <v>2018</v>
      </c>
      <c r="C4" s="41">
        <v>1</v>
      </c>
      <c r="D4" s="41">
        <v>1</v>
      </c>
      <c r="E4" s="41">
        <v>13</v>
      </c>
      <c r="F4" s="41"/>
      <c r="G4" s="41"/>
      <c r="H4" s="41">
        <v>0</v>
      </c>
      <c r="I4" s="41">
        <v>1</v>
      </c>
      <c r="J4" s="41">
        <v>1</v>
      </c>
      <c r="K4" s="41">
        <v>3</v>
      </c>
      <c r="L4" s="41">
        <v>5</v>
      </c>
      <c r="M4" s="41">
        <v>4</v>
      </c>
      <c r="N4" s="41">
        <v>13</v>
      </c>
      <c r="O4" s="41">
        <v>2</v>
      </c>
      <c r="P4" s="41">
        <v>2</v>
      </c>
      <c r="Q4" s="41">
        <v>2</v>
      </c>
      <c r="R4" s="41">
        <v>0</v>
      </c>
      <c r="S4" s="41">
        <v>1</v>
      </c>
      <c r="T4" s="41">
        <v>1</v>
      </c>
    </row>
    <row r="5" spans="1:20" ht="18.600000000000001" customHeight="1">
      <c r="A5" s="109"/>
      <c r="B5" s="41">
        <v>2019</v>
      </c>
      <c r="C5" s="41">
        <v>0</v>
      </c>
      <c r="D5" s="41">
        <v>0</v>
      </c>
      <c r="E5" s="41">
        <v>4</v>
      </c>
      <c r="F5" s="41"/>
      <c r="G5" s="41"/>
      <c r="H5" s="41">
        <v>0</v>
      </c>
      <c r="I5" s="41">
        <v>0</v>
      </c>
      <c r="J5" s="41">
        <v>0</v>
      </c>
      <c r="K5" s="41">
        <v>4</v>
      </c>
      <c r="L5" s="41">
        <v>4</v>
      </c>
      <c r="M5" s="41">
        <v>3</v>
      </c>
      <c r="N5" s="41">
        <v>7</v>
      </c>
      <c r="O5" s="41">
        <v>3</v>
      </c>
      <c r="P5" s="41">
        <v>4</v>
      </c>
      <c r="Q5" s="41">
        <v>1</v>
      </c>
      <c r="R5" s="41">
        <v>2</v>
      </c>
      <c r="S5" s="41">
        <v>0</v>
      </c>
      <c r="T5" s="41">
        <v>0</v>
      </c>
    </row>
    <row r="6" spans="1:20" ht="18.600000000000001" customHeight="1">
      <c r="A6" s="109"/>
      <c r="B6" s="41">
        <v>2020</v>
      </c>
      <c r="C6" s="41">
        <v>0</v>
      </c>
      <c r="D6" s="41">
        <v>0</v>
      </c>
      <c r="E6" s="41">
        <v>4</v>
      </c>
      <c r="F6" s="41"/>
      <c r="G6" s="41"/>
      <c r="H6" s="41">
        <v>0</v>
      </c>
      <c r="I6" s="41">
        <v>0</v>
      </c>
      <c r="J6" s="41">
        <v>0</v>
      </c>
      <c r="K6" s="41">
        <v>1</v>
      </c>
      <c r="L6" s="41">
        <v>1</v>
      </c>
      <c r="M6" s="41">
        <v>1</v>
      </c>
      <c r="N6" s="41">
        <v>4</v>
      </c>
      <c r="O6" s="41">
        <v>6</v>
      </c>
      <c r="P6" s="41">
        <v>4</v>
      </c>
      <c r="Q6" s="41">
        <v>0</v>
      </c>
      <c r="R6" s="41">
        <v>1</v>
      </c>
      <c r="S6" s="41">
        <v>0</v>
      </c>
      <c r="T6" s="41">
        <v>0</v>
      </c>
    </row>
    <row r="7" spans="1:20" ht="18.600000000000001" customHeight="1">
      <c r="A7" s="109"/>
      <c r="B7" s="41">
        <v>2021</v>
      </c>
      <c r="C7" s="41">
        <v>0</v>
      </c>
      <c r="D7" s="41">
        <v>0</v>
      </c>
      <c r="E7" s="41">
        <v>6</v>
      </c>
      <c r="F7" s="41"/>
      <c r="G7" s="41"/>
      <c r="H7" s="41">
        <v>0</v>
      </c>
      <c r="I7" s="41">
        <v>2</v>
      </c>
      <c r="J7" s="41">
        <v>0</v>
      </c>
      <c r="K7" s="41">
        <v>1</v>
      </c>
      <c r="L7" s="41">
        <v>2</v>
      </c>
      <c r="M7" s="41">
        <v>2</v>
      </c>
      <c r="N7" s="41">
        <v>5</v>
      </c>
      <c r="O7" s="41">
        <v>7</v>
      </c>
      <c r="P7" s="41">
        <v>6</v>
      </c>
      <c r="Q7" s="41">
        <v>1</v>
      </c>
      <c r="R7" s="41">
        <v>1</v>
      </c>
      <c r="S7" s="41">
        <v>0</v>
      </c>
      <c r="T7" s="41">
        <v>0</v>
      </c>
    </row>
    <row r="8" spans="1:20" ht="18.600000000000001" customHeight="1">
      <c r="A8" s="109"/>
      <c r="B8" s="41">
        <v>2022</v>
      </c>
      <c r="C8" s="41">
        <v>0</v>
      </c>
      <c r="D8" s="41">
        <v>1</v>
      </c>
      <c r="E8" s="41">
        <v>3</v>
      </c>
      <c r="F8" s="41"/>
      <c r="G8" s="41"/>
      <c r="H8" s="41">
        <v>0</v>
      </c>
      <c r="I8" s="41">
        <v>1</v>
      </c>
      <c r="J8" s="41">
        <v>1</v>
      </c>
      <c r="K8" s="41">
        <v>1</v>
      </c>
      <c r="L8" s="41">
        <v>4</v>
      </c>
      <c r="M8" s="41">
        <v>3</v>
      </c>
      <c r="N8" s="41">
        <v>4</v>
      </c>
      <c r="O8" s="41">
        <v>10</v>
      </c>
      <c r="P8" s="41">
        <v>6</v>
      </c>
      <c r="Q8" s="41">
        <v>1</v>
      </c>
      <c r="R8" s="41">
        <v>1</v>
      </c>
      <c r="S8" s="41">
        <v>0</v>
      </c>
      <c r="T8" s="41">
        <v>1</v>
      </c>
    </row>
    <row r="9" spans="1:20" ht="21">
      <c r="A9" s="109"/>
      <c r="B9" s="58">
        <v>2023</v>
      </c>
      <c r="C9" s="59">
        <v>1</v>
      </c>
      <c r="D9" s="59">
        <v>2</v>
      </c>
      <c r="E9" s="59">
        <v>1</v>
      </c>
      <c r="F9" s="59">
        <v>3</v>
      </c>
      <c r="G9" s="59">
        <v>0</v>
      </c>
      <c r="H9" s="59"/>
      <c r="I9" s="59">
        <v>3</v>
      </c>
      <c r="J9" s="59">
        <v>0</v>
      </c>
      <c r="K9" s="59">
        <v>2</v>
      </c>
      <c r="L9" s="59">
        <v>1</v>
      </c>
      <c r="M9" s="59">
        <v>3</v>
      </c>
      <c r="N9" s="59">
        <v>5</v>
      </c>
      <c r="O9" s="59">
        <v>9</v>
      </c>
      <c r="P9" s="59">
        <v>8</v>
      </c>
      <c r="Q9" s="59">
        <v>0</v>
      </c>
      <c r="R9" s="59">
        <v>0</v>
      </c>
      <c r="S9" s="59">
        <v>2</v>
      </c>
      <c r="T9" s="59">
        <v>1</v>
      </c>
    </row>
    <row r="10" spans="1:20" ht="18.600000000000001" customHeight="1">
      <c r="A10" s="109" t="s">
        <v>62</v>
      </c>
      <c r="B10" s="41">
        <v>2018</v>
      </c>
      <c r="C10" s="41">
        <v>1</v>
      </c>
      <c r="D10" s="41">
        <v>1</v>
      </c>
      <c r="E10" s="41">
        <v>1</v>
      </c>
      <c r="F10" s="41"/>
      <c r="G10" s="41"/>
      <c r="H10" s="41">
        <v>0</v>
      </c>
      <c r="I10" s="41">
        <v>3</v>
      </c>
      <c r="J10" s="41">
        <v>1</v>
      </c>
      <c r="K10" s="41">
        <v>0</v>
      </c>
      <c r="L10" s="41">
        <v>0</v>
      </c>
      <c r="M10" s="41">
        <v>2</v>
      </c>
      <c r="N10" s="41">
        <v>3</v>
      </c>
      <c r="O10" s="41">
        <v>1</v>
      </c>
      <c r="P10" s="41">
        <v>1</v>
      </c>
      <c r="Q10" s="41">
        <v>0</v>
      </c>
      <c r="R10" s="41">
        <v>1</v>
      </c>
      <c r="S10" s="41">
        <v>1</v>
      </c>
      <c r="T10" s="41">
        <v>0</v>
      </c>
    </row>
    <row r="11" spans="1:20" ht="18.600000000000001" customHeight="1">
      <c r="A11" s="109"/>
      <c r="B11" s="41">
        <v>2019</v>
      </c>
      <c r="C11" s="41">
        <v>4</v>
      </c>
      <c r="D11" s="41">
        <v>2</v>
      </c>
      <c r="E11" s="41">
        <v>0</v>
      </c>
      <c r="F11" s="41"/>
      <c r="G11" s="41"/>
      <c r="H11" s="41">
        <v>0</v>
      </c>
      <c r="I11" s="41">
        <v>3</v>
      </c>
      <c r="J11" s="41">
        <v>0</v>
      </c>
      <c r="K11" s="41">
        <v>6</v>
      </c>
      <c r="L11" s="41">
        <v>0</v>
      </c>
      <c r="M11" s="41">
        <v>4</v>
      </c>
      <c r="N11" s="41">
        <v>4</v>
      </c>
      <c r="O11" s="41">
        <v>2</v>
      </c>
      <c r="P11" s="41">
        <v>2</v>
      </c>
      <c r="Q11" s="41">
        <v>0</v>
      </c>
      <c r="R11" s="41">
        <v>3</v>
      </c>
      <c r="S11" s="41">
        <v>1</v>
      </c>
      <c r="T11" s="41">
        <v>0</v>
      </c>
    </row>
    <row r="12" spans="1:20" ht="18.600000000000001" customHeight="1">
      <c r="A12" s="109"/>
      <c r="B12" s="41">
        <v>2020</v>
      </c>
      <c r="C12" s="41">
        <v>0</v>
      </c>
      <c r="D12" s="41">
        <v>0</v>
      </c>
      <c r="E12" s="41">
        <v>1</v>
      </c>
      <c r="F12" s="41"/>
      <c r="G12" s="41"/>
      <c r="H12" s="41">
        <v>0</v>
      </c>
      <c r="I12" s="41">
        <v>1</v>
      </c>
      <c r="J12" s="41">
        <v>1</v>
      </c>
      <c r="K12" s="41">
        <v>3</v>
      </c>
      <c r="L12" s="41">
        <v>7</v>
      </c>
      <c r="M12" s="41">
        <v>7</v>
      </c>
      <c r="N12" s="41">
        <v>10</v>
      </c>
      <c r="O12" s="41">
        <v>3</v>
      </c>
      <c r="P12" s="41">
        <v>4</v>
      </c>
      <c r="Q12" s="41">
        <v>1</v>
      </c>
      <c r="R12" s="41">
        <v>4</v>
      </c>
      <c r="S12" s="41">
        <v>2</v>
      </c>
      <c r="T12" s="41">
        <v>0</v>
      </c>
    </row>
    <row r="13" spans="1:20" ht="18.600000000000001" customHeight="1">
      <c r="A13" s="109"/>
      <c r="B13" s="41">
        <v>2021</v>
      </c>
      <c r="C13" s="41">
        <v>1</v>
      </c>
      <c r="D13" s="41">
        <v>0</v>
      </c>
      <c r="E13" s="41">
        <v>1</v>
      </c>
      <c r="F13" s="41"/>
      <c r="G13" s="41"/>
      <c r="H13" s="41">
        <v>0</v>
      </c>
      <c r="I13" s="41">
        <v>1</v>
      </c>
      <c r="J13" s="41">
        <v>0</v>
      </c>
      <c r="K13" s="41">
        <v>2</v>
      </c>
      <c r="L13" s="41">
        <v>5</v>
      </c>
      <c r="M13" s="41">
        <v>8</v>
      </c>
      <c r="N13" s="41">
        <v>8</v>
      </c>
      <c r="O13" s="41">
        <v>7</v>
      </c>
      <c r="P13" s="41">
        <v>7</v>
      </c>
      <c r="Q13" s="41">
        <v>4</v>
      </c>
      <c r="R13" s="41">
        <v>3</v>
      </c>
      <c r="S13" s="41">
        <v>1</v>
      </c>
      <c r="T13" s="41">
        <v>0</v>
      </c>
    </row>
    <row r="14" spans="1:20" ht="18.600000000000001" customHeight="1">
      <c r="A14" s="109"/>
      <c r="B14" s="41">
        <v>2022</v>
      </c>
      <c r="C14" s="41">
        <v>1</v>
      </c>
      <c r="D14" s="41">
        <v>2</v>
      </c>
      <c r="E14" s="41">
        <v>0</v>
      </c>
      <c r="F14" s="41"/>
      <c r="G14" s="41"/>
      <c r="H14" s="41">
        <v>0</v>
      </c>
      <c r="I14" s="41">
        <v>1</v>
      </c>
      <c r="J14" s="41">
        <v>1</v>
      </c>
      <c r="K14" s="41">
        <v>1</v>
      </c>
      <c r="L14" s="41">
        <v>1</v>
      </c>
      <c r="M14" s="41">
        <v>3</v>
      </c>
      <c r="N14" s="41">
        <v>3</v>
      </c>
      <c r="O14" s="41">
        <v>8</v>
      </c>
      <c r="P14" s="41">
        <v>10</v>
      </c>
      <c r="Q14" s="41">
        <v>1</v>
      </c>
      <c r="R14" s="41">
        <v>0</v>
      </c>
      <c r="S14" s="41">
        <v>2</v>
      </c>
      <c r="T14" s="41">
        <v>0</v>
      </c>
    </row>
    <row r="15" spans="1:20" ht="21">
      <c r="A15" s="109"/>
      <c r="B15" s="58">
        <v>2023</v>
      </c>
      <c r="C15" s="59">
        <v>0</v>
      </c>
      <c r="D15" s="59">
        <v>2</v>
      </c>
      <c r="E15" s="59">
        <v>0</v>
      </c>
      <c r="F15" s="59">
        <v>2</v>
      </c>
      <c r="G15" s="59">
        <v>0</v>
      </c>
      <c r="H15" s="59"/>
      <c r="I15" s="59">
        <v>2</v>
      </c>
      <c r="J15" s="59">
        <v>0</v>
      </c>
      <c r="K15" s="59">
        <v>1</v>
      </c>
      <c r="L15" s="59">
        <v>1</v>
      </c>
      <c r="M15" s="59">
        <v>6</v>
      </c>
      <c r="N15" s="59">
        <v>6</v>
      </c>
      <c r="O15" s="59">
        <v>11</v>
      </c>
      <c r="P15" s="59">
        <v>12</v>
      </c>
      <c r="Q15" s="59">
        <v>3</v>
      </c>
      <c r="R15" s="59">
        <v>2</v>
      </c>
      <c r="S15" s="59">
        <v>1</v>
      </c>
      <c r="T15" s="59">
        <v>0</v>
      </c>
    </row>
    <row r="16" spans="1:20" ht="18.600000000000001" customHeight="1">
      <c r="A16" s="109" t="s">
        <v>63</v>
      </c>
      <c r="B16" s="41">
        <v>2018</v>
      </c>
      <c r="C16" s="41">
        <v>0</v>
      </c>
      <c r="D16" s="41">
        <v>0</v>
      </c>
      <c r="E16" s="41">
        <v>3</v>
      </c>
      <c r="F16" s="41"/>
      <c r="G16" s="41"/>
      <c r="H16" s="41">
        <v>0</v>
      </c>
      <c r="I16" s="41">
        <v>0</v>
      </c>
      <c r="J16" s="41">
        <v>2</v>
      </c>
      <c r="K16" s="41">
        <v>0</v>
      </c>
      <c r="L16" s="41">
        <v>0</v>
      </c>
      <c r="M16" s="41">
        <v>0</v>
      </c>
      <c r="N16" s="41">
        <v>1</v>
      </c>
      <c r="O16" s="41">
        <v>1</v>
      </c>
      <c r="P16" s="41">
        <v>3</v>
      </c>
      <c r="Q16" s="41">
        <v>0</v>
      </c>
      <c r="R16" s="41">
        <v>0</v>
      </c>
      <c r="S16" s="41">
        <v>0</v>
      </c>
      <c r="T16" s="41">
        <v>0</v>
      </c>
    </row>
    <row r="17" spans="1:20" ht="18.600000000000001" customHeight="1">
      <c r="A17" s="109"/>
      <c r="B17" s="41">
        <v>2019</v>
      </c>
      <c r="C17" s="41">
        <v>2</v>
      </c>
      <c r="D17" s="41">
        <v>3</v>
      </c>
      <c r="E17" s="41">
        <v>0</v>
      </c>
      <c r="F17" s="41"/>
      <c r="G17" s="41"/>
      <c r="H17" s="41">
        <v>0</v>
      </c>
      <c r="I17" s="41">
        <v>1</v>
      </c>
      <c r="J17" s="41">
        <v>2</v>
      </c>
      <c r="K17" s="41">
        <v>0</v>
      </c>
      <c r="L17" s="41">
        <v>2</v>
      </c>
      <c r="M17" s="41">
        <v>4</v>
      </c>
      <c r="N17" s="41">
        <v>5</v>
      </c>
      <c r="O17" s="41">
        <v>2</v>
      </c>
      <c r="P17" s="41">
        <v>4</v>
      </c>
      <c r="Q17" s="41">
        <v>0</v>
      </c>
      <c r="R17" s="41">
        <v>3</v>
      </c>
      <c r="S17" s="41">
        <v>1</v>
      </c>
      <c r="T17" s="41">
        <v>0</v>
      </c>
    </row>
    <row r="18" spans="1:20" ht="18.600000000000001" customHeight="1">
      <c r="A18" s="109"/>
      <c r="B18" s="41">
        <v>2020</v>
      </c>
      <c r="C18" s="41">
        <v>1</v>
      </c>
      <c r="D18" s="41">
        <v>0</v>
      </c>
      <c r="E18" s="41">
        <v>3</v>
      </c>
      <c r="F18" s="41"/>
      <c r="G18" s="41"/>
      <c r="H18" s="41">
        <v>0</v>
      </c>
      <c r="I18" s="41">
        <v>2</v>
      </c>
      <c r="J18" s="41">
        <v>0</v>
      </c>
      <c r="K18" s="41">
        <v>1</v>
      </c>
      <c r="L18" s="41">
        <v>1</v>
      </c>
      <c r="M18" s="41">
        <v>3</v>
      </c>
      <c r="N18" s="41">
        <v>3</v>
      </c>
      <c r="O18" s="41">
        <v>2</v>
      </c>
      <c r="P18" s="41">
        <v>5</v>
      </c>
      <c r="Q18" s="41">
        <v>1</v>
      </c>
      <c r="R18" s="41">
        <v>1</v>
      </c>
      <c r="S18" s="41">
        <v>1</v>
      </c>
      <c r="T18" s="41">
        <v>0</v>
      </c>
    </row>
    <row r="19" spans="1:20" ht="18.600000000000001" customHeight="1">
      <c r="A19" s="109"/>
      <c r="B19" s="41">
        <v>2021</v>
      </c>
      <c r="C19" s="41">
        <v>0</v>
      </c>
      <c r="D19" s="41">
        <v>0</v>
      </c>
      <c r="E19" s="41">
        <v>3</v>
      </c>
      <c r="F19" s="41"/>
      <c r="G19" s="41"/>
      <c r="H19" s="41">
        <v>0</v>
      </c>
      <c r="I19" s="41">
        <v>3</v>
      </c>
      <c r="J19" s="41">
        <v>2</v>
      </c>
      <c r="K19" s="41">
        <v>1</v>
      </c>
      <c r="L19" s="41">
        <v>4</v>
      </c>
      <c r="M19" s="41">
        <v>4</v>
      </c>
      <c r="N19" s="41">
        <v>2</v>
      </c>
      <c r="O19" s="41">
        <v>3</v>
      </c>
      <c r="P19" s="41">
        <v>6</v>
      </c>
      <c r="Q19" s="41">
        <v>0</v>
      </c>
      <c r="R19" s="41">
        <v>3</v>
      </c>
      <c r="S19" s="41">
        <v>1</v>
      </c>
      <c r="T19" s="41">
        <v>0</v>
      </c>
    </row>
    <row r="20" spans="1:20" ht="18.600000000000001" customHeight="1">
      <c r="A20" s="109"/>
      <c r="B20" s="41">
        <v>2022</v>
      </c>
      <c r="C20" s="41">
        <v>0</v>
      </c>
      <c r="D20" s="41">
        <v>0</v>
      </c>
      <c r="E20" s="41">
        <v>3</v>
      </c>
      <c r="F20" s="41"/>
      <c r="G20" s="41"/>
      <c r="H20" s="41">
        <v>0</v>
      </c>
      <c r="I20" s="41">
        <v>0</v>
      </c>
      <c r="J20" s="41">
        <v>1</v>
      </c>
      <c r="K20" s="41">
        <v>2</v>
      </c>
      <c r="L20" s="41">
        <v>0</v>
      </c>
      <c r="M20" s="41">
        <v>2</v>
      </c>
      <c r="N20" s="41">
        <v>3</v>
      </c>
      <c r="O20" s="41">
        <v>3</v>
      </c>
      <c r="P20" s="41">
        <v>9</v>
      </c>
      <c r="Q20" s="41">
        <v>0</v>
      </c>
      <c r="R20" s="41">
        <v>0</v>
      </c>
      <c r="S20" s="41">
        <v>1</v>
      </c>
      <c r="T20" s="41">
        <v>1</v>
      </c>
    </row>
    <row r="21" spans="1:20" ht="21">
      <c r="A21" s="109"/>
      <c r="B21" s="58">
        <v>2023</v>
      </c>
      <c r="C21" s="59">
        <v>1</v>
      </c>
      <c r="D21" s="59">
        <v>0</v>
      </c>
      <c r="E21" s="59">
        <v>2</v>
      </c>
      <c r="F21" s="59">
        <v>3</v>
      </c>
      <c r="G21" s="59">
        <v>0</v>
      </c>
      <c r="H21" s="59"/>
      <c r="I21" s="59">
        <v>1</v>
      </c>
      <c r="J21" s="59">
        <v>1</v>
      </c>
      <c r="K21" s="59">
        <v>3</v>
      </c>
      <c r="L21" s="59">
        <v>1</v>
      </c>
      <c r="M21" s="59">
        <v>2</v>
      </c>
      <c r="N21" s="59">
        <v>2</v>
      </c>
      <c r="O21" s="59">
        <v>5</v>
      </c>
      <c r="P21" s="59">
        <v>9</v>
      </c>
      <c r="Q21" s="59">
        <v>0</v>
      </c>
      <c r="R21" s="59">
        <v>2</v>
      </c>
      <c r="S21" s="59">
        <v>0</v>
      </c>
      <c r="T21" s="59">
        <v>0</v>
      </c>
    </row>
    <row r="22" spans="1:20" ht="18.600000000000001" customHeight="1">
      <c r="A22" s="109" t="s">
        <v>64</v>
      </c>
      <c r="B22" s="41">
        <v>2018</v>
      </c>
      <c r="C22" s="41">
        <v>0</v>
      </c>
      <c r="D22" s="41">
        <v>0</v>
      </c>
      <c r="E22" s="41">
        <v>7</v>
      </c>
      <c r="F22" s="41"/>
      <c r="G22" s="41"/>
      <c r="H22" s="41">
        <v>0</v>
      </c>
      <c r="I22" s="41">
        <v>0</v>
      </c>
      <c r="J22" s="41">
        <v>0</v>
      </c>
      <c r="K22" s="41">
        <v>0</v>
      </c>
      <c r="L22" s="41">
        <v>2</v>
      </c>
      <c r="M22" s="41">
        <v>3</v>
      </c>
      <c r="N22" s="41">
        <v>3</v>
      </c>
      <c r="O22" s="41">
        <v>1</v>
      </c>
      <c r="P22" s="41">
        <v>2</v>
      </c>
      <c r="Q22" s="41">
        <v>0</v>
      </c>
      <c r="R22" s="41">
        <v>1</v>
      </c>
      <c r="S22" s="41">
        <v>1</v>
      </c>
      <c r="T22" s="41">
        <v>0</v>
      </c>
    </row>
    <row r="23" spans="1:20" ht="18.600000000000001" customHeight="1">
      <c r="A23" s="109"/>
      <c r="B23" s="41">
        <v>2019</v>
      </c>
      <c r="C23" s="41">
        <v>3</v>
      </c>
      <c r="D23" s="41">
        <v>0</v>
      </c>
      <c r="E23" s="41">
        <v>2</v>
      </c>
      <c r="F23" s="41"/>
      <c r="G23" s="41"/>
      <c r="H23" s="41">
        <v>0</v>
      </c>
      <c r="I23" s="41">
        <v>0</v>
      </c>
      <c r="J23" s="41">
        <v>0</v>
      </c>
      <c r="K23" s="41">
        <v>7</v>
      </c>
      <c r="L23" s="41">
        <v>4</v>
      </c>
      <c r="M23" s="41">
        <v>4</v>
      </c>
      <c r="N23" s="41">
        <v>3</v>
      </c>
      <c r="O23" s="41">
        <v>2</v>
      </c>
      <c r="P23" s="41">
        <v>3</v>
      </c>
      <c r="Q23" s="41">
        <v>1</v>
      </c>
      <c r="R23" s="41">
        <v>2</v>
      </c>
      <c r="S23" s="41">
        <v>1</v>
      </c>
      <c r="T23" s="41">
        <v>0</v>
      </c>
    </row>
    <row r="24" spans="1:20" ht="18.600000000000001" customHeight="1">
      <c r="A24" s="109"/>
      <c r="B24" s="41">
        <v>2020</v>
      </c>
      <c r="C24" s="41">
        <v>2</v>
      </c>
      <c r="D24" s="41">
        <v>1</v>
      </c>
      <c r="E24" s="41">
        <v>2</v>
      </c>
      <c r="F24" s="41"/>
      <c r="G24" s="41"/>
      <c r="H24" s="41">
        <v>0</v>
      </c>
      <c r="I24" s="41">
        <v>1</v>
      </c>
      <c r="J24" s="41">
        <v>1</v>
      </c>
      <c r="K24" s="41">
        <v>1</v>
      </c>
      <c r="L24" s="41">
        <v>3</v>
      </c>
      <c r="M24" s="41">
        <v>2</v>
      </c>
      <c r="N24" s="41">
        <v>4</v>
      </c>
      <c r="O24" s="41">
        <v>2</v>
      </c>
      <c r="P24" s="41">
        <v>4</v>
      </c>
      <c r="Q24" s="41">
        <v>0</v>
      </c>
      <c r="R24" s="41">
        <v>2</v>
      </c>
      <c r="S24" s="41">
        <v>0</v>
      </c>
      <c r="T24" s="41">
        <v>0</v>
      </c>
    </row>
    <row r="25" spans="1:20" ht="18.600000000000001" customHeight="1">
      <c r="A25" s="109"/>
      <c r="B25" s="41">
        <v>2021</v>
      </c>
      <c r="C25" s="41">
        <v>1</v>
      </c>
      <c r="D25" s="41">
        <v>0</v>
      </c>
      <c r="E25" s="41">
        <v>5</v>
      </c>
      <c r="F25" s="41"/>
      <c r="G25" s="41"/>
      <c r="H25" s="41">
        <v>0</v>
      </c>
      <c r="I25" s="41">
        <v>1</v>
      </c>
      <c r="J25" s="41">
        <v>0</v>
      </c>
      <c r="K25" s="41">
        <v>1</v>
      </c>
      <c r="L25" s="41">
        <v>2</v>
      </c>
      <c r="M25" s="41">
        <v>2</v>
      </c>
      <c r="N25" s="41">
        <v>3</v>
      </c>
      <c r="O25" s="41">
        <v>3</v>
      </c>
      <c r="P25" s="41">
        <v>5</v>
      </c>
      <c r="Q25" s="41">
        <v>2</v>
      </c>
      <c r="R25" s="41">
        <v>0</v>
      </c>
      <c r="S25" s="41">
        <v>0</v>
      </c>
      <c r="T25" s="41">
        <v>0</v>
      </c>
    </row>
    <row r="26" spans="1:20" ht="18.600000000000001" customHeight="1">
      <c r="A26" s="109"/>
      <c r="B26" s="41">
        <v>2022</v>
      </c>
      <c r="C26" s="41">
        <v>0</v>
      </c>
      <c r="D26" s="41">
        <v>2</v>
      </c>
      <c r="E26" s="41">
        <v>2</v>
      </c>
      <c r="F26" s="41"/>
      <c r="G26" s="41"/>
      <c r="H26" s="41">
        <v>0</v>
      </c>
      <c r="I26" s="41">
        <v>2</v>
      </c>
      <c r="J26" s="41">
        <v>1</v>
      </c>
      <c r="K26" s="41">
        <v>1</v>
      </c>
      <c r="L26" s="41">
        <v>2</v>
      </c>
      <c r="M26" s="41">
        <v>2</v>
      </c>
      <c r="N26" s="41">
        <v>4</v>
      </c>
      <c r="O26" s="41">
        <v>4</v>
      </c>
      <c r="P26" s="41">
        <v>7</v>
      </c>
      <c r="Q26" s="41">
        <v>0</v>
      </c>
      <c r="R26" s="41">
        <v>2</v>
      </c>
      <c r="S26" s="41">
        <v>0</v>
      </c>
      <c r="T26" s="41">
        <v>0</v>
      </c>
    </row>
    <row r="27" spans="1:20" ht="21">
      <c r="A27" s="109"/>
      <c r="B27" s="58">
        <v>2023</v>
      </c>
      <c r="C27" s="59">
        <v>0</v>
      </c>
      <c r="D27" s="59">
        <v>0</v>
      </c>
      <c r="E27" s="59">
        <v>0</v>
      </c>
      <c r="F27" s="59">
        <v>3</v>
      </c>
      <c r="G27" s="59">
        <v>0</v>
      </c>
      <c r="H27" s="59"/>
      <c r="I27" s="59">
        <v>0</v>
      </c>
      <c r="J27" s="59">
        <v>0</v>
      </c>
      <c r="K27" s="59">
        <v>2</v>
      </c>
      <c r="L27" s="59">
        <v>0</v>
      </c>
      <c r="M27" s="59">
        <v>2</v>
      </c>
      <c r="N27" s="59">
        <v>3</v>
      </c>
      <c r="O27" s="59">
        <v>2</v>
      </c>
      <c r="P27" s="59">
        <v>8</v>
      </c>
      <c r="Q27" s="59">
        <v>1</v>
      </c>
      <c r="R27" s="59">
        <v>1</v>
      </c>
      <c r="S27" s="59">
        <v>0</v>
      </c>
      <c r="T27" s="59">
        <v>0</v>
      </c>
    </row>
    <row r="28" spans="1:20" ht="18.600000000000001" customHeight="1">
      <c r="A28" s="109" t="s">
        <v>65</v>
      </c>
      <c r="B28" s="41">
        <v>2018</v>
      </c>
      <c r="C28" s="41">
        <v>1</v>
      </c>
      <c r="D28" s="41">
        <v>0</v>
      </c>
      <c r="E28" s="41">
        <v>1</v>
      </c>
      <c r="F28" s="41"/>
      <c r="G28" s="41"/>
      <c r="H28" s="41">
        <v>0</v>
      </c>
      <c r="I28" s="41">
        <v>1</v>
      </c>
      <c r="J28" s="41">
        <v>0</v>
      </c>
      <c r="K28" s="41">
        <v>2</v>
      </c>
      <c r="L28" s="41">
        <v>2</v>
      </c>
      <c r="M28" s="41">
        <v>3</v>
      </c>
      <c r="N28" s="41">
        <v>4</v>
      </c>
      <c r="O28" s="41">
        <v>3</v>
      </c>
      <c r="P28" s="41">
        <v>4</v>
      </c>
      <c r="Q28" s="41">
        <v>1</v>
      </c>
      <c r="R28" s="41">
        <v>0</v>
      </c>
      <c r="S28" s="41">
        <v>2</v>
      </c>
      <c r="T28" s="41">
        <v>0</v>
      </c>
    </row>
    <row r="29" spans="1:20" ht="18.600000000000001" customHeight="1">
      <c r="A29" s="109"/>
      <c r="B29" s="41">
        <v>2019</v>
      </c>
      <c r="C29" s="41">
        <v>0</v>
      </c>
      <c r="D29" s="41">
        <v>3</v>
      </c>
      <c r="E29" s="41">
        <v>1</v>
      </c>
      <c r="F29" s="41"/>
      <c r="G29" s="41"/>
      <c r="H29" s="41">
        <v>0</v>
      </c>
      <c r="I29" s="41">
        <v>2</v>
      </c>
      <c r="J29" s="41">
        <v>1</v>
      </c>
      <c r="K29" s="41">
        <v>4</v>
      </c>
      <c r="L29" s="41">
        <v>8</v>
      </c>
      <c r="M29" s="41">
        <v>7</v>
      </c>
      <c r="N29" s="41">
        <v>12</v>
      </c>
      <c r="O29" s="41">
        <v>4</v>
      </c>
      <c r="P29" s="41">
        <v>5</v>
      </c>
      <c r="Q29" s="41">
        <v>3</v>
      </c>
      <c r="R29" s="41">
        <v>2</v>
      </c>
      <c r="S29" s="41">
        <v>2</v>
      </c>
      <c r="T29" s="41">
        <v>0</v>
      </c>
    </row>
    <row r="30" spans="1:20" ht="18.600000000000001" customHeight="1">
      <c r="A30" s="109"/>
      <c r="B30" s="41">
        <v>2020</v>
      </c>
      <c r="C30" s="41">
        <v>0</v>
      </c>
      <c r="D30" s="41">
        <v>0</v>
      </c>
      <c r="E30" s="41">
        <v>1</v>
      </c>
      <c r="F30" s="41"/>
      <c r="G30" s="41"/>
      <c r="H30" s="41">
        <v>0</v>
      </c>
      <c r="I30" s="41">
        <v>0</v>
      </c>
      <c r="J30" s="41">
        <v>1</v>
      </c>
      <c r="K30" s="41">
        <v>4</v>
      </c>
      <c r="L30" s="41">
        <v>4</v>
      </c>
      <c r="M30" s="41">
        <v>5</v>
      </c>
      <c r="N30" s="41">
        <v>7</v>
      </c>
      <c r="O30" s="41">
        <v>6</v>
      </c>
      <c r="P30" s="41">
        <v>7</v>
      </c>
      <c r="Q30" s="41">
        <v>1</v>
      </c>
      <c r="R30" s="41">
        <v>2</v>
      </c>
      <c r="S30" s="41">
        <v>2</v>
      </c>
      <c r="T30" s="41">
        <v>0</v>
      </c>
    </row>
    <row r="31" spans="1:20" ht="18.600000000000001" customHeight="1">
      <c r="A31" s="109"/>
      <c r="B31" s="41">
        <v>2021</v>
      </c>
      <c r="C31" s="41">
        <v>0</v>
      </c>
      <c r="D31" s="41">
        <v>0</v>
      </c>
      <c r="E31" s="41">
        <v>0</v>
      </c>
      <c r="F31" s="41"/>
      <c r="G31" s="41"/>
      <c r="H31" s="41">
        <v>0</v>
      </c>
      <c r="I31" s="41">
        <v>4</v>
      </c>
      <c r="J31" s="41">
        <v>1</v>
      </c>
      <c r="K31" s="41">
        <v>0</v>
      </c>
      <c r="L31" s="41">
        <v>1</v>
      </c>
      <c r="M31" s="41">
        <v>1</v>
      </c>
      <c r="N31" s="41">
        <v>2</v>
      </c>
      <c r="O31" s="41">
        <v>6</v>
      </c>
      <c r="P31" s="41">
        <v>7</v>
      </c>
      <c r="Q31" s="41">
        <v>1</v>
      </c>
      <c r="R31" s="41">
        <v>0</v>
      </c>
      <c r="S31" s="41">
        <v>0</v>
      </c>
      <c r="T31" s="41">
        <v>0</v>
      </c>
    </row>
    <row r="32" spans="1:20" ht="18.600000000000001" customHeight="1">
      <c r="A32" s="109"/>
      <c r="B32" s="41">
        <v>2022</v>
      </c>
      <c r="C32" s="41">
        <v>0</v>
      </c>
      <c r="D32" s="41">
        <v>0</v>
      </c>
      <c r="E32" s="41">
        <v>2</v>
      </c>
      <c r="F32" s="41"/>
      <c r="G32" s="41"/>
      <c r="H32" s="41">
        <v>0</v>
      </c>
      <c r="I32" s="41">
        <v>1</v>
      </c>
      <c r="J32" s="41">
        <v>2</v>
      </c>
      <c r="K32" s="41">
        <v>2</v>
      </c>
      <c r="L32" s="41">
        <v>1</v>
      </c>
      <c r="M32" s="41">
        <v>2</v>
      </c>
      <c r="N32" s="41">
        <v>4</v>
      </c>
      <c r="O32" s="41">
        <v>8</v>
      </c>
      <c r="P32" s="41">
        <v>9</v>
      </c>
      <c r="Q32" s="41">
        <v>0</v>
      </c>
      <c r="R32" s="41">
        <v>2</v>
      </c>
      <c r="S32" s="41">
        <v>0</v>
      </c>
      <c r="T32" s="41">
        <v>0</v>
      </c>
    </row>
    <row r="33" spans="1:20" ht="21">
      <c r="A33" s="109"/>
      <c r="B33" s="58">
        <v>2023</v>
      </c>
      <c r="C33" s="59">
        <v>0</v>
      </c>
      <c r="D33" s="59">
        <v>3</v>
      </c>
      <c r="E33" s="59">
        <v>3</v>
      </c>
      <c r="F33" s="59">
        <v>3</v>
      </c>
      <c r="G33" s="59">
        <v>0</v>
      </c>
      <c r="H33" s="59"/>
      <c r="I33" s="59">
        <v>3</v>
      </c>
      <c r="J33" s="59">
        <v>0</v>
      </c>
      <c r="K33" s="59">
        <v>1</v>
      </c>
      <c r="L33" s="59">
        <v>4</v>
      </c>
      <c r="M33" s="59">
        <v>3</v>
      </c>
      <c r="N33" s="59">
        <v>5</v>
      </c>
      <c r="O33" s="59">
        <v>8</v>
      </c>
      <c r="P33" s="59">
        <v>9</v>
      </c>
      <c r="Q33" s="59">
        <v>1</v>
      </c>
      <c r="R33" s="59">
        <v>2</v>
      </c>
      <c r="S33" s="59">
        <v>0</v>
      </c>
      <c r="T33" s="59">
        <v>0</v>
      </c>
    </row>
    <row r="34" spans="1:20" ht="21">
      <c r="A34" s="85"/>
      <c r="B34" s="85"/>
      <c r="C34" s="85"/>
      <c r="D34" s="85"/>
      <c r="E34" s="85"/>
      <c r="F34" s="98"/>
      <c r="G34" s="98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</row>
    <row r="35" spans="1:20" ht="21">
      <c r="A35" s="15" t="s">
        <v>16</v>
      </c>
      <c r="B35" s="47">
        <v>2018</v>
      </c>
      <c r="C35" s="47">
        <f>C4+C16+C22+C28</f>
        <v>2</v>
      </c>
      <c r="D35" s="47">
        <f>D4+D10+D16+D22+D28</f>
        <v>2</v>
      </c>
      <c r="E35" s="47">
        <f>E4+E10+E16+E22+E28</f>
        <v>25</v>
      </c>
      <c r="F35" s="47"/>
      <c r="G35" s="47"/>
      <c r="H35" s="47">
        <f>SUM(H4:H29)</f>
        <v>0</v>
      </c>
      <c r="I35" s="47">
        <f t="shared" ref="I35:N36" si="0">I4+I10+I16+I22+I28</f>
        <v>5</v>
      </c>
      <c r="J35" s="47">
        <f t="shared" si="0"/>
        <v>4</v>
      </c>
      <c r="K35" s="47">
        <f t="shared" si="0"/>
        <v>5</v>
      </c>
      <c r="L35" s="47">
        <f t="shared" si="0"/>
        <v>9</v>
      </c>
      <c r="M35" s="47">
        <f t="shared" si="0"/>
        <v>12</v>
      </c>
      <c r="N35" s="47">
        <f t="shared" si="0"/>
        <v>24</v>
      </c>
      <c r="O35" s="47"/>
      <c r="P35" s="47"/>
      <c r="Q35" s="47">
        <f>Q4+Q10+Q16+Q22+Q28</f>
        <v>3</v>
      </c>
      <c r="R35" s="47">
        <f>R4+R10+R16+R22+R28</f>
        <v>2</v>
      </c>
      <c r="S35" s="47">
        <f>S4+S10+S16+S22+S28</f>
        <v>5</v>
      </c>
      <c r="T35" s="47">
        <f>SUM(T4:T29)</f>
        <v>4</v>
      </c>
    </row>
    <row r="36" spans="1:20" ht="21">
      <c r="A36" s="15"/>
      <c r="B36" s="47">
        <v>2019</v>
      </c>
      <c r="C36" s="47">
        <f>C5+C11+C17+C23+C29</f>
        <v>9</v>
      </c>
      <c r="D36" s="47">
        <v>1</v>
      </c>
      <c r="E36" s="47">
        <f>E5+E11+E17+E23+E29</f>
        <v>7</v>
      </c>
      <c r="F36" s="47"/>
      <c r="G36" s="47"/>
      <c r="H36" s="47">
        <v>0</v>
      </c>
      <c r="I36" s="47">
        <f t="shared" si="0"/>
        <v>6</v>
      </c>
      <c r="J36" s="47">
        <f t="shared" si="0"/>
        <v>3</v>
      </c>
      <c r="K36" s="47">
        <f t="shared" si="0"/>
        <v>21</v>
      </c>
      <c r="L36" s="47">
        <f t="shared" si="0"/>
        <v>18</v>
      </c>
      <c r="M36" s="47">
        <f t="shared" si="0"/>
        <v>22</v>
      </c>
      <c r="N36" s="47">
        <f t="shared" si="0"/>
        <v>31</v>
      </c>
      <c r="O36" s="47"/>
      <c r="P36" s="47"/>
      <c r="Q36" s="47">
        <f>Q5+Q11+Q17+Q23+Q29</f>
        <v>5</v>
      </c>
      <c r="R36" s="47">
        <f>R5+R11+R17+R23+R29</f>
        <v>12</v>
      </c>
      <c r="S36" s="47">
        <v>5</v>
      </c>
      <c r="T36" s="47">
        <v>0</v>
      </c>
    </row>
    <row r="37" spans="1:20" ht="21">
      <c r="A37" s="15"/>
      <c r="B37" s="47">
        <v>2020</v>
      </c>
      <c r="C37" s="47">
        <v>3</v>
      </c>
      <c r="D37" s="47">
        <v>1</v>
      </c>
      <c r="E37" s="47">
        <v>11</v>
      </c>
      <c r="F37" s="47"/>
      <c r="G37" s="47"/>
      <c r="H37" s="47">
        <v>0</v>
      </c>
      <c r="I37" s="47">
        <v>4</v>
      </c>
      <c r="J37" s="47">
        <v>3</v>
      </c>
      <c r="K37" s="47">
        <v>10</v>
      </c>
      <c r="L37" s="47">
        <v>16</v>
      </c>
      <c r="M37" s="47">
        <v>18</v>
      </c>
      <c r="N37" s="47">
        <v>28</v>
      </c>
      <c r="O37" s="47"/>
      <c r="P37" s="47"/>
      <c r="Q37" s="47">
        <v>3</v>
      </c>
      <c r="R37" s="47">
        <v>10</v>
      </c>
      <c r="S37" s="47">
        <v>5</v>
      </c>
      <c r="T37" s="47">
        <v>0</v>
      </c>
    </row>
    <row r="38" spans="1:20" ht="21">
      <c r="A38" s="15"/>
      <c r="B38" s="47">
        <v>2021</v>
      </c>
      <c r="C38" s="47">
        <v>2</v>
      </c>
      <c r="D38" s="47">
        <v>0</v>
      </c>
      <c r="E38" s="47">
        <v>15</v>
      </c>
      <c r="F38" s="47"/>
      <c r="G38" s="47"/>
      <c r="H38" s="47">
        <v>0</v>
      </c>
      <c r="I38" s="47">
        <v>11</v>
      </c>
      <c r="J38" s="47">
        <v>3</v>
      </c>
      <c r="K38" s="47">
        <v>5</v>
      </c>
      <c r="L38" s="47">
        <v>14</v>
      </c>
      <c r="M38" s="47">
        <v>17</v>
      </c>
      <c r="N38" s="47">
        <v>20</v>
      </c>
      <c r="O38" s="47"/>
      <c r="P38" s="47"/>
      <c r="Q38" s="47">
        <v>8</v>
      </c>
      <c r="R38" s="47">
        <v>7</v>
      </c>
      <c r="S38" s="47">
        <v>2</v>
      </c>
      <c r="T38" s="47">
        <v>0</v>
      </c>
    </row>
    <row r="39" spans="1:20" ht="21">
      <c r="A39" s="15"/>
      <c r="B39" s="47">
        <v>2022</v>
      </c>
      <c r="C39" s="47">
        <v>1</v>
      </c>
      <c r="D39" s="47">
        <v>5</v>
      </c>
      <c r="E39" s="47">
        <v>10</v>
      </c>
      <c r="F39" s="47"/>
      <c r="G39" s="47"/>
      <c r="H39" s="47">
        <v>0</v>
      </c>
      <c r="I39" s="47">
        <v>5</v>
      </c>
      <c r="J39" s="47">
        <v>6</v>
      </c>
      <c r="K39" s="47">
        <v>7</v>
      </c>
      <c r="L39" s="47">
        <v>8</v>
      </c>
      <c r="M39" s="47">
        <v>12</v>
      </c>
      <c r="N39" s="47">
        <v>18</v>
      </c>
      <c r="O39" s="47"/>
      <c r="P39" s="47"/>
      <c r="Q39" s="47">
        <v>2</v>
      </c>
      <c r="R39" s="47">
        <v>5</v>
      </c>
      <c r="S39" s="47">
        <v>3</v>
      </c>
      <c r="T39" s="47">
        <v>2</v>
      </c>
    </row>
    <row r="40" spans="1:20" ht="21">
      <c r="A40" s="15"/>
      <c r="B40" s="12">
        <v>2023</v>
      </c>
      <c r="C40" s="14">
        <v>2</v>
      </c>
      <c r="D40" s="14">
        <v>7</v>
      </c>
      <c r="E40" s="14">
        <v>6</v>
      </c>
      <c r="F40" s="14"/>
      <c r="G40" s="14"/>
      <c r="H40" s="14"/>
      <c r="I40" s="14">
        <v>9</v>
      </c>
      <c r="J40" s="14">
        <v>1</v>
      </c>
      <c r="K40" s="14">
        <v>9</v>
      </c>
      <c r="L40" s="14">
        <v>7</v>
      </c>
      <c r="M40" s="14">
        <v>16</v>
      </c>
      <c r="N40" s="14">
        <v>21</v>
      </c>
      <c r="O40" s="14"/>
      <c r="P40" s="14"/>
      <c r="Q40" s="14">
        <v>5</v>
      </c>
      <c r="R40" s="14">
        <v>7</v>
      </c>
      <c r="S40" s="14">
        <v>3</v>
      </c>
      <c r="T40" s="14">
        <v>1</v>
      </c>
    </row>
    <row r="41" spans="1:20" ht="21">
      <c r="C41" s="16"/>
      <c r="D41" s="16"/>
      <c r="E41" s="16"/>
      <c r="F41" s="16"/>
      <c r="G41" s="16"/>
      <c r="H41" s="16"/>
      <c r="I41" s="16"/>
      <c r="J41" s="16"/>
      <c r="K41" s="16"/>
      <c r="L41" s="48"/>
      <c r="M41" s="48"/>
      <c r="N41" s="48"/>
      <c r="O41" s="48"/>
      <c r="P41" s="48"/>
      <c r="Q41" s="48"/>
      <c r="R41" s="48"/>
      <c r="S41" s="48"/>
      <c r="T41" s="48"/>
    </row>
    <row r="42" spans="1:20" ht="21">
      <c r="C42" s="16"/>
      <c r="D42" s="16"/>
      <c r="E42" s="16"/>
      <c r="F42" s="16"/>
      <c r="G42" s="16"/>
      <c r="H42" s="16"/>
      <c r="I42" s="16"/>
      <c r="J42" s="16"/>
      <c r="K42" s="16"/>
      <c r="L42" s="48"/>
      <c r="M42" s="48"/>
      <c r="N42" s="48"/>
      <c r="O42" s="48"/>
      <c r="P42" s="48"/>
      <c r="Q42" s="48"/>
      <c r="R42" s="48"/>
      <c r="S42" s="48"/>
      <c r="T42" s="48"/>
    </row>
    <row r="43" spans="1:20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20" ht="24">
      <c r="C44" s="16"/>
      <c r="D44" s="121" t="s">
        <v>67</v>
      </c>
      <c r="E44" s="121"/>
      <c r="F44" s="121"/>
      <c r="G44" s="121"/>
      <c r="H44" s="121"/>
      <c r="I44" s="121"/>
      <c r="J44" s="121" t="s">
        <v>66</v>
      </c>
      <c r="K44" s="121"/>
      <c r="L44" s="16"/>
      <c r="M44" s="16"/>
      <c r="N44" s="16"/>
      <c r="O44" s="16"/>
      <c r="P44" s="16"/>
    </row>
    <row r="45" spans="1:20" ht="21">
      <c r="D45" s="107" t="s">
        <v>31</v>
      </c>
      <c r="E45" s="107"/>
      <c r="F45" s="107"/>
      <c r="G45" s="107"/>
      <c r="H45" s="107"/>
      <c r="I45" s="107"/>
      <c r="J45" s="78">
        <v>2018</v>
      </c>
      <c r="K45" s="78">
        <v>1.8</v>
      </c>
    </row>
    <row r="46" spans="1:20" ht="21">
      <c r="D46" s="79"/>
      <c r="E46" s="79"/>
      <c r="F46" s="100"/>
      <c r="G46" s="100"/>
      <c r="H46" s="79"/>
      <c r="I46" s="79"/>
      <c r="J46" s="78">
        <v>2019</v>
      </c>
      <c r="K46" s="78">
        <v>3.6</v>
      </c>
    </row>
    <row r="47" spans="1:20" ht="21">
      <c r="D47" s="79"/>
      <c r="E47" s="79"/>
      <c r="F47" s="100"/>
      <c r="G47" s="100"/>
      <c r="H47" s="79"/>
      <c r="I47" s="79"/>
      <c r="J47" s="78">
        <v>2020</v>
      </c>
      <c r="K47" s="78">
        <v>3.2</v>
      </c>
    </row>
    <row r="48" spans="1:20" ht="21">
      <c r="D48" s="79"/>
      <c r="E48" s="79"/>
      <c r="F48" s="100"/>
      <c r="G48" s="100"/>
      <c r="H48" s="79"/>
      <c r="I48" s="79"/>
      <c r="J48" s="78">
        <v>2021</v>
      </c>
      <c r="K48" s="78">
        <v>2.8</v>
      </c>
    </row>
    <row r="49" spans="4:11" ht="21">
      <c r="D49" s="79"/>
      <c r="E49" s="79"/>
      <c r="F49" s="100"/>
      <c r="G49" s="100"/>
      <c r="H49" s="79"/>
      <c r="I49" s="79"/>
      <c r="J49" s="80">
        <v>2022</v>
      </c>
      <c r="K49" s="81">
        <v>1.6</v>
      </c>
    </row>
    <row r="50" spans="4:11" ht="21">
      <c r="D50" s="88"/>
      <c r="E50" s="88"/>
      <c r="F50" s="100"/>
      <c r="G50" s="100"/>
      <c r="H50" s="88"/>
      <c r="I50" s="88"/>
      <c r="J50" s="80">
        <v>2023</v>
      </c>
      <c r="K50" s="81">
        <v>1.4</v>
      </c>
    </row>
    <row r="51" spans="4:11" ht="21">
      <c r="D51" s="108" t="s">
        <v>32</v>
      </c>
      <c r="E51" s="108"/>
      <c r="F51" s="108"/>
      <c r="G51" s="108"/>
      <c r="H51" s="108"/>
      <c r="I51" s="108"/>
      <c r="J51" s="44">
        <v>2018</v>
      </c>
      <c r="K51" s="44">
        <v>2.4</v>
      </c>
    </row>
    <row r="52" spans="4:11" ht="21">
      <c r="D52" s="24"/>
      <c r="E52" s="24"/>
      <c r="F52" s="101"/>
      <c r="G52" s="101"/>
      <c r="H52" s="24"/>
      <c r="I52" s="24"/>
      <c r="J52" s="44">
        <v>2019</v>
      </c>
      <c r="K52" s="44">
        <v>4.4000000000000004</v>
      </c>
    </row>
    <row r="53" spans="4:11" ht="21">
      <c r="D53" s="40"/>
      <c r="E53" s="40"/>
      <c r="F53" s="101"/>
      <c r="G53" s="101"/>
      <c r="H53" s="40"/>
      <c r="I53" s="40"/>
      <c r="J53" s="44">
        <v>2020</v>
      </c>
      <c r="K53" s="44">
        <v>3.6</v>
      </c>
    </row>
    <row r="54" spans="4:11" ht="21">
      <c r="D54" s="55"/>
      <c r="E54" s="55"/>
      <c r="F54" s="101"/>
      <c r="G54" s="101"/>
      <c r="H54" s="55"/>
      <c r="I54" s="55"/>
      <c r="J54" s="44">
        <v>2021</v>
      </c>
      <c r="K54" s="44">
        <v>3.4</v>
      </c>
    </row>
    <row r="55" spans="4:11" ht="21">
      <c r="D55" s="71"/>
      <c r="E55" s="71"/>
      <c r="F55" s="101"/>
      <c r="G55" s="101"/>
      <c r="H55" s="71"/>
      <c r="I55" s="71"/>
      <c r="J55" s="44">
        <v>2022</v>
      </c>
      <c r="K55" s="44">
        <v>2.4</v>
      </c>
    </row>
    <row r="56" spans="4:11" ht="21">
      <c r="D56" s="89"/>
      <c r="E56" s="89"/>
      <c r="F56" s="101"/>
      <c r="G56" s="101"/>
      <c r="H56" s="89"/>
      <c r="I56" s="89"/>
      <c r="J56" s="11">
        <v>2023</v>
      </c>
      <c r="K56" s="11">
        <v>3.2</v>
      </c>
    </row>
    <row r="57" spans="4:11" ht="21">
      <c r="D57" s="119" t="s">
        <v>33</v>
      </c>
      <c r="E57" s="119"/>
      <c r="F57" s="119"/>
      <c r="G57" s="119"/>
      <c r="H57" s="119"/>
      <c r="I57" s="119"/>
      <c r="J57" s="82">
        <v>2018</v>
      </c>
      <c r="K57" s="82">
        <v>4.8</v>
      </c>
    </row>
    <row r="58" spans="4:11" ht="21">
      <c r="D58" s="83"/>
      <c r="E58" s="83"/>
      <c r="F58" s="99"/>
      <c r="G58" s="99"/>
      <c r="H58" s="83"/>
      <c r="I58" s="83"/>
      <c r="J58" s="82">
        <v>2019</v>
      </c>
      <c r="K58" s="82">
        <v>6.2</v>
      </c>
    </row>
    <row r="59" spans="4:11" ht="21">
      <c r="D59" s="83"/>
      <c r="E59" s="83"/>
      <c r="F59" s="99"/>
      <c r="G59" s="99"/>
      <c r="H59" s="83"/>
      <c r="I59" s="83"/>
      <c r="J59" s="82">
        <v>2020</v>
      </c>
      <c r="K59" s="82">
        <v>5.6</v>
      </c>
    </row>
    <row r="60" spans="4:11" ht="21">
      <c r="D60" s="83"/>
      <c r="E60" s="83"/>
      <c r="F60" s="99"/>
      <c r="G60" s="99"/>
      <c r="H60" s="83"/>
      <c r="I60" s="83"/>
      <c r="J60" s="82">
        <v>2021</v>
      </c>
      <c r="K60" s="82">
        <v>4</v>
      </c>
    </row>
    <row r="61" spans="4:11" ht="21">
      <c r="D61" s="83"/>
      <c r="E61" s="83"/>
      <c r="F61" s="99"/>
      <c r="G61" s="99"/>
      <c r="H61" s="83"/>
      <c r="I61" s="83"/>
      <c r="J61" s="82">
        <v>2022</v>
      </c>
      <c r="K61" s="82">
        <v>3.6</v>
      </c>
    </row>
    <row r="62" spans="4:11" ht="21">
      <c r="D62" s="87"/>
      <c r="E62" s="87"/>
      <c r="F62" s="99"/>
      <c r="G62" s="99"/>
      <c r="H62" s="87"/>
      <c r="I62" s="87"/>
      <c r="J62" s="86">
        <v>2023</v>
      </c>
      <c r="K62" s="84">
        <v>4.2</v>
      </c>
    </row>
    <row r="65" spans="1:4" ht="18.75">
      <c r="A65" s="113"/>
      <c r="B65" s="113"/>
      <c r="C65" s="113"/>
      <c r="D65" s="113"/>
    </row>
  </sheetData>
  <sheetProtection algorithmName="SHA-512" hashValue="WKPXbGJdRyVUY+6N5N1u55C8S2Y4FCgdScQDf03Ox6fz9jGpYwH1irHtdmHiYUv1Ne/pGE9GSLULrYPolZrdbw==" saltValue="D2/4G4m1dR0ikqZ+MBjEZQ==" spinCount="100000" sheet="1" formatRows="0" insertColumns="0" insertRows="0" insertHyperlinks="0" deleteColumns="0" deleteRows="0" selectLockedCells="1" sort="0" autoFilter="0" pivotTables="0" selectUnlockedCells="1"/>
  <mergeCells count="23">
    <mergeCell ref="Q2:T2"/>
    <mergeCell ref="D57:I57"/>
    <mergeCell ref="O2:P2"/>
    <mergeCell ref="D45:I45"/>
    <mergeCell ref="D51:I51"/>
    <mergeCell ref="D44:I44"/>
    <mergeCell ref="J44:K44"/>
    <mergeCell ref="F2:F3"/>
    <mergeCell ref="G2:G3"/>
    <mergeCell ref="A1:M1"/>
    <mergeCell ref="A2:A3"/>
    <mergeCell ref="C2:D2"/>
    <mergeCell ref="E2:E3"/>
    <mergeCell ref="H2:H3"/>
    <mergeCell ref="I2:K2"/>
    <mergeCell ref="L2:N2"/>
    <mergeCell ref="B2:B3"/>
    <mergeCell ref="A4:A9"/>
    <mergeCell ref="A65:D65"/>
    <mergeCell ref="A28:A33"/>
    <mergeCell ref="A22:A27"/>
    <mergeCell ref="A16:A21"/>
    <mergeCell ref="A10:A15"/>
  </mergeCells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7"/>
  <sheetViews>
    <sheetView rightToLeft="1" topLeftCell="B7" zoomScale="90" zoomScaleNormal="90" workbookViewId="0">
      <selection activeCell="I29" sqref="I29"/>
    </sheetView>
  </sheetViews>
  <sheetFormatPr defaultColWidth="8.85546875" defaultRowHeight="18.75"/>
  <cols>
    <col min="1" max="1" width="41" style="1" customWidth="1"/>
    <col min="2" max="2" width="11.5703125" style="1" customWidth="1"/>
    <col min="3" max="3" width="13" style="1" customWidth="1"/>
    <col min="4" max="4" width="12.7109375" style="1" customWidth="1"/>
    <col min="5" max="5" width="13.28515625" style="1" customWidth="1"/>
    <col min="6" max="6" width="16.28515625" style="1" customWidth="1"/>
    <col min="7" max="7" width="13.28515625" style="1" customWidth="1"/>
    <col min="8" max="8" width="11.140625" style="1" customWidth="1"/>
    <col min="9" max="9" width="8.85546875" style="1"/>
    <col min="10" max="10" width="11.28515625" style="1" customWidth="1"/>
    <col min="11" max="11" width="12.140625" style="1" customWidth="1"/>
    <col min="12" max="12" width="8.85546875" style="1"/>
    <col min="13" max="13" width="15.85546875" style="1" customWidth="1"/>
    <col min="14" max="14" width="12.28515625" style="1" customWidth="1"/>
    <col min="15" max="15" width="11.28515625" style="1" customWidth="1"/>
    <col min="16" max="16" width="13.7109375" style="1" customWidth="1"/>
    <col min="17" max="16384" width="8.85546875" style="1"/>
  </cols>
  <sheetData>
    <row r="1" spans="1:20" ht="30">
      <c r="A1" s="114" t="s">
        <v>133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20" ht="21">
      <c r="A2" s="109" t="s">
        <v>0</v>
      </c>
      <c r="B2" s="109" t="s">
        <v>66</v>
      </c>
      <c r="C2" s="110" t="s">
        <v>1</v>
      </c>
      <c r="D2" s="110"/>
      <c r="E2" s="115" t="s">
        <v>2</v>
      </c>
      <c r="F2" s="112" t="s">
        <v>135</v>
      </c>
      <c r="G2" s="116" t="s">
        <v>3</v>
      </c>
      <c r="H2" s="117" t="s">
        <v>4</v>
      </c>
      <c r="I2" s="117"/>
      <c r="J2" s="117"/>
      <c r="K2" s="118" t="s">
        <v>5</v>
      </c>
      <c r="L2" s="118"/>
      <c r="M2" s="118"/>
      <c r="N2" s="110" t="s">
        <v>34</v>
      </c>
      <c r="O2" s="110"/>
      <c r="P2" s="110"/>
      <c r="Q2" s="110"/>
      <c r="R2" s="2"/>
      <c r="S2" s="2"/>
      <c r="T2" s="2"/>
    </row>
    <row r="3" spans="1:20" ht="18.75" customHeight="1">
      <c r="A3" s="109"/>
      <c r="B3" s="109"/>
      <c r="C3" s="4" t="s">
        <v>7</v>
      </c>
      <c r="D3" s="4" t="s">
        <v>69</v>
      </c>
      <c r="E3" s="115"/>
      <c r="F3" s="112"/>
      <c r="G3" s="116"/>
      <c r="H3" s="4" t="s">
        <v>8</v>
      </c>
      <c r="I3" s="4" t="s">
        <v>9</v>
      </c>
      <c r="J3" s="4" t="s">
        <v>98</v>
      </c>
      <c r="K3" s="9" t="s">
        <v>11</v>
      </c>
      <c r="L3" s="9" t="s">
        <v>12</v>
      </c>
      <c r="M3" s="19" t="s">
        <v>13</v>
      </c>
      <c r="N3" s="9" t="s">
        <v>35</v>
      </c>
      <c r="O3" s="9" t="s">
        <v>36</v>
      </c>
      <c r="P3" s="9" t="s">
        <v>37</v>
      </c>
      <c r="Q3" s="9" t="s">
        <v>38</v>
      </c>
    </row>
    <row r="4" spans="1:20" ht="18.600000000000001" customHeight="1">
      <c r="A4" s="109" t="s">
        <v>30</v>
      </c>
      <c r="B4" s="41">
        <v>2018</v>
      </c>
      <c r="C4" s="41">
        <v>25</v>
      </c>
      <c r="D4" s="41">
        <v>22</v>
      </c>
      <c r="E4" s="41">
        <v>39</v>
      </c>
      <c r="F4" s="41"/>
      <c r="G4" s="41">
        <v>2</v>
      </c>
      <c r="H4" s="41">
        <v>59</v>
      </c>
      <c r="I4" s="41">
        <v>24</v>
      </c>
      <c r="J4" s="41">
        <v>44</v>
      </c>
      <c r="K4" s="41">
        <v>63</v>
      </c>
      <c r="L4" s="41">
        <v>78</v>
      </c>
      <c r="M4" s="41">
        <v>139</v>
      </c>
      <c r="N4" s="41">
        <v>30</v>
      </c>
      <c r="O4" s="41">
        <v>17</v>
      </c>
      <c r="P4" s="41">
        <v>23</v>
      </c>
      <c r="Q4" s="41">
        <v>5</v>
      </c>
    </row>
    <row r="5" spans="1:20" ht="18.600000000000001" customHeight="1">
      <c r="A5" s="109"/>
      <c r="B5" s="41">
        <v>2019</v>
      </c>
      <c r="C5" s="41">
        <v>36</v>
      </c>
      <c r="D5" s="41">
        <v>32</v>
      </c>
      <c r="E5" s="41">
        <v>49</v>
      </c>
      <c r="F5" s="41"/>
      <c r="G5" s="41">
        <v>3</v>
      </c>
      <c r="H5" s="41">
        <v>63</v>
      </c>
      <c r="I5" s="41">
        <v>20</v>
      </c>
      <c r="J5" s="41">
        <v>27</v>
      </c>
      <c r="K5" s="41">
        <v>88</v>
      </c>
      <c r="L5" s="41">
        <v>102</v>
      </c>
      <c r="M5" s="41">
        <v>171</v>
      </c>
      <c r="N5" s="41">
        <v>27</v>
      </c>
      <c r="O5" s="41">
        <v>39</v>
      </c>
      <c r="P5" s="41">
        <v>29</v>
      </c>
      <c r="Q5" s="41">
        <v>1</v>
      </c>
    </row>
    <row r="6" spans="1:20" ht="18.600000000000001" customHeight="1">
      <c r="A6" s="109"/>
      <c r="B6" s="41">
        <v>2020</v>
      </c>
      <c r="C6" s="41">
        <v>21</v>
      </c>
      <c r="D6" s="41">
        <v>12</v>
      </c>
      <c r="E6" s="41">
        <v>73</v>
      </c>
      <c r="F6" s="41"/>
      <c r="G6" s="41">
        <v>6</v>
      </c>
      <c r="H6" s="41">
        <v>35</v>
      </c>
      <c r="I6" s="41">
        <v>14</v>
      </c>
      <c r="J6" s="41">
        <v>29</v>
      </c>
      <c r="K6" s="41">
        <v>121</v>
      </c>
      <c r="L6" s="41">
        <v>145</v>
      </c>
      <c r="M6" s="41">
        <v>239</v>
      </c>
      <c r="N6" s="41">
        <v>64</v>
      </c>
      <c r="O6" s="41">
        <v>45</v>
      </c>
      <c r="P6" s="41">
        <v>24</v>
      </c>
      <c r="Q6" s="41">
        <v>10</v>
      </c>
    </row>
    <row r="7" spans="1:20" ht="18.600000000000001" customHeight="1">
      <c r="A7" s="109"/>
      <c r="B7" s="41">
        <v>2021</v>
      </c>
      <c r="C7" s="41">
        <v>13</v>
      </c>
      <c r="D7" s="41">
        <v>33</v>
      </c>
      <c r="E7" s="41">
        <v>81</v>
      </c>
      <c r="F7" s="41"/>
      <c r="G7" s="41">
        <v>2</v>
      </c>
      <c r="H7" s="41">
        <v>37</v>
      </c>
      <c r="I7" s="41">
        <v>18</v>
      </c>
      <c r="J7" s="41">
        <v>34</v>
      </c>
      <c r="K7" s="41">
        <v>131</v>
      </c>
      <c r="L7" s="41">
        <v>156</v>
      </c>
      <c r="M7" s="41">
        <v>244</v>
      </c>
      <c r="N7" s="41">
        <v>60</v>
      </c>
      <c r="O7" s="41">
        <v>59</v>
      </c>
      <c r="P7" s="41">
        <v>23</v>
      </c>
      <c r="Q7" s="41">
        <v>9</v>
      </c>
    </row>
    <row r="8" spans="1:20">
      <c r="A8" s="109"/>
      <c r="B8" s="41">
        <v>2022</v>
      </c>
      <c r="C8" s="41">
        <v>4</v>
      </c>
      <c r="D8" s="41">
        <v>42</v>
      </c>
      <c r="E8" s="41">
        <v>63</v>
      </c>
      <c r="F8" s="41"/>
      <c r="G8" s="41">
        <v>2</v>
      </c>
      <c r="H8" s="41">
        <v>44</v>
      </c>
      <c r="I8" s="41">
        <v>24</v>
      </c>
      <c r="J8" s="41">
        <v>36</v>
      </c>
      <c r="K8" s="41">
        <v>107</v>
      </c>
      <c r="L8" s="41">
        <v>138</v>
      </c>
      <c r="M8" s="41">
        <v>195</v>
      </c>
      <c r="N8" s="41">
        <v>64</v>
      </c>
      <c r="O8" s="41">
        <v>39</v>
      </c>
      <c r="P8" s="41">
        <v>26</v>
      </c>
      <c r="Q8" s="41">
        <v>9</v>
      </c>
    </row>
    <row r="9" spans="1:20" ht="21">
      <c r="A9" s="109"/>
      <c r="B9" s="85">
        <v>2023</v>
      </c>
      <c r="C9" s="13">
        <v>24</v>
      </c>
      <c r="D9" s="13">
        <v>25</v>
      </c>
      <c r="E9" s="13">
        <v>54</v>
      </c>
      <c r="F9" s="13">
        <v>0</v>
      </c>
      <c r="G9" s="13"/>
      <c r="H9" s="13">
        <v>40</v>
      </c>
      <c r="I9" s="13">
        <v>11</v>
      </c>
      <c r="J9" s="13">
        <v>40</v>
      </c>
      <c r="K9" s="13">
        <v>62</v>
      </c>
      <c r="L9" s="13">
        <v>98</v>
      </c>
      <c r="M9" s="13">
        <v>148</v>
      </c>
      <c r="N9" s="13">
        <v>35</v>
      </c>
      <c r="O9" s="13">
        <v>44</v>
      </c>
      <c r="P9" s="13">
        <v>10</v>
      </c>
      <c r="Q9" s="13">
        <v>5</v>
      </c>
    </row>
    <row r="10" spans="1:20" ht="2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  <c r="Q10" s="48"/>
    </row>
    <row r="11" spans="1:20" ht="2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  <c r="Q11" s="48"/>
    </row>
    <row r="12" spans="1:20" ht="2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48"/>
    </row>
    <row r="13" spans="1:20" ht="2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  <c r="Q13" s="48"/>
    </row>
    <row r="14" spans="1:20" ht="21">
      <c r="B14" s="109" t="s">
        <v>67</v>
      </c>
      <c r="C14" s="109"/>
      <c r="D14" s="109"/>
      <c r="E14" s="109"/>
      <c r="F14" s="98"/>
      <c r="G14" s="25" t="s">
        <v>66</v>
      </c>
    </row>
    <row r="15" spans="1:20" ht="20.45" customHeight="1">
      <c r="B15" s="79" t="s">
        <v>31</v>
      </c>
      <c r="C15" s="79"/>
      <c r="D15" s="79"/>
      <c r="E15" s="79"/>
      <c r="F15" s="100"/>
      <c r="G15" s="78">
        <v>2018</v>
      </c>
      <c r="H15" s="78">
        <v>2.52</v>
      </c>
    </row>
    <row r="16" spans="1:20" ht="20.45" customHeight="1">
      <c r="B16" s="79"/>
      <c r="C16" s="79"/>
      <c r="D16" s="79"/>
      <c r="E16" s="79"/>
      <c r="F16" s="100"/>
      <c r="G16" s="78">
        <v>2019</v>
      </c>
      <c r="H16" s="78">
        <v>3.52</v>
      </c>
    </row>
    <row r="17" spans="2:8" ht="20.45" customHeight="1">
      <c r="B17" s="79"/>
      <c r="C17" s="79"/>
      <c r="D17" s="79"/>
      <c r="E17" s="79"/>
      <c r="F17" s="100"/>
      <c r="G17" s="78">
        <v>2020</v>
      </c>
      <c r="H17" s="78">
        <v>5.14</v>
      </c>
    </row>
    <row r="18" spans="2:8" ht="20.45" customHeight="1">
      <c r="B18" s="79"/>
      <c r="C18" s="79"/>
      <c r="D18" s="79"/>
      <c r="E18" s="79"/>
      <c r="F18" s="100"/>
      <c r="G18" s="78">
        <v>2021</v>
      </c>
      <c r="H18" s="78">
        <v>5.24</v>
      </c>
    </row>
    <row r="19" spans="2:8" ht="20.45" customHeight="1">
      <c r="B19" s="79"/>
      <c r="C19" s="79"/>
      <c r="D19" s="79"/>
      <c r="E19" s="79"/>
      <c r="F19" s="100"/>
      <c r="G19" s="78">
        <v>2022</v>
      </c>
      <c r="H19" s="78">
        <v>4.28</v>
      </c>
    </row>
    <row r="20" spans="2:8" ht="20.45" customHeight="1">
      <c r="B20" s="88"/>
      <c r="C20" s="88"/>
      <c r="D20" s="88"/>
      <c r="E20" s="88"/>
      <c r="F20" s="100"/>
      <c r="G20" s="80">
        <v>2023</v>
      </c>
      <c r="H20" s="80">
        <v>2.38</v>
      </c>
    </row>
    <row r="21" spans="2:8" ht="20.45" customHeight="1">
      <c r="B21" s="24" t="s">
        <v>32</v>
      </c>
      <c r="C21" s="24"/>
      <c r="D21" s="24"/>
      <c r="E21" s="24"/>
      <c r="F21" s="101"/>
      <c r="G21" s="44">
        <v>2018</v>
      </c>
      <c r="H21" s="44">
        <v>3.12</v>
      </c>
    </row>
    <row r="22" spans="2:8" ht="20.45" customHeight="1">
      <c r="B22" s="24"/>
      <c r="C22" s="24"/>
      <c r="D22" s="24"/>
      <c r="E22" s="24"/>
      <c r="F22" s="101"/>
      <c r="G22" s="44">
        <v>2019</v>
      </c>
      <c r="H22" s="44">
        <v>4.08</v>
      </c>
    </row>
    <row r="23" spans="2:8" ht="20.45" customHeight="1">
      <c r="B23" s="40"/>
      <c r="C23" s="40"/>
      <c r="D23" s="40"/>
      <c r="E23" s="40"/>
      <c r="F23" s="101"/>
      <c r="G23" s="44">
        <v>2020</v>
      </c>
      <c r="H23" s="44">
        <v>6.04</v>
      </c>
    </row>
    <row r="24" spans="2:8" ht="20.45" customHeight="1">
      <c r="B24" s="55"/>
      <c r="C24" s="55"/>
      <c r="D24" s="55"/>
      <c r="E24" s="55"/>
      <c r="F24" s="101"/>
      <c r="G24" s="44">
        <v>2021</v>
      </c>
      <c r="H24" s="44">
        <v>6.24</v>
      </c>
    </row>
    <row r="25" spans="2:8" ht="20.45" customHeight="1">
      <c r="B25" s="71"/>
      <c r="C25" s="71"/>
      <c r="D25" s="71"/>
      <c r="E25" s="71"/>
      <c r="F25" s="101"/>
      <c r="G25" s="44">
        <v>2022</v>
      </c>
      <c r="H25" s="44">
        <v>5.52</v>
      </c>
    </row>
    <row r="26" spans="2:8" ht="20.45" customHeight="1">
      <c r="B26" s="89"/>
      <c r="C26" s="89"/>
      <c r="D26" s="89"/>
      <c r="E26" s="89"/>
      <c r="F26" s="101"/>
      <c r="G26" s="11">
        <v>2023</v>
      </c>
      <c r="H26" s="11">
        <v>3.76</v>
      </c>
    </row>
    <row r="27" spans="2:8" ht="20.45" customHeight="1">
      <c r="B27" s="83" t="s">
        <v>33</v>
      </c>
      <c r="C27" s="83"/>
      <c r="D27" s="83"/>
      <c r="E27" s="83"/>
      <c r="F27" s="99"/>
      <c r="G27" s="82">
        <v>2018</v>
      </c>
      <c r="H27" s="82">
        <v>5.56</v>
      </c>
    </row>
    <row r="28" spans="2:8" ht="20.45" customHeight="1">
      <c r="B28" s="83"/>
      <c r="C28" s="83"/>
      <c r="D28" s="83"/>
      <c r="E28" s="83"/>
      <c r="F28" s="99"/>
      <c r="G28" s="82">
        <v>2019</v>
      </c>
      <c r="H28" s="82">
        <v>6.84</v>
      </c>
    </row>
    <row r="29" spans="2:8" ht="20.45" customHeight="1">
      <c r="B29" s="83"/>
      <c r="C29" s="83"/>
      <c r="D29" s="83"/>
      <c r="E29" s="83"/>
      <c r="F29" s="99"/>
      <c r="G29" s="82">
        <v>2020</v>
      </c>
      <c r="H29" s="82">
        <v>9.9499999999999993</v>
      </c>
    </row>
    <row r="30" spans="2:8" ht="20.45" customHeight="1">
      <c r="B30" s="83"/>
      <c r="C30" s="83"/>
      <c r="D30" s="83"/>
      <c r="E30" s="83"/>
      <c r="F30" s="99"/>
      <c r="G30" s="82">
        <v>2021</v>
      </c>
      <c r="H30" s="82">
        <v>9.76</v>
      </c>
    </row>
    <row r="31" spans="2:8" ht="20.45" customHeight="1">
      <c r="B31" s="83"/>
      <c r="C31" s="83"/>
      <c r="D31" s="83"/>
      <c r="E31" s="83"/>
      <c r="F31" s="99"/>
      <c r="G31" s="82">
        <v>2022</v>
      </c>
      <c r="H31" s="82">
        <v>7.8</v>
      </c>
    </row>
    <row r="32" spans="2:8" ht="20.45" customHeight="1">
      <c r="B32" s="87"/>
      <c r="C32" s="87"/>
      <c r="D32" s="87"/>
      <c r="E32" s="87"/>
      <c r="F32" s="99"/>
      <c r="G32" s="86">
        <v>2023</v>
      </c>
      <c r="H32" s="84">
        <v>5.69</v>
      </c>
    </row>
    <row r="34" spans="1:16" s="20" customFormat="1" ht="21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20.45" customHeight="1">
      <c r="A35" s="122"/>
      <c r="B35" s="122"/>
      <c r="C35" s="12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7" spans="1:16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</row>
  </sheetData>
  <sheetProtection algorithmName="SHA-512" hashValue="0BrjDzLuSwM0bt5K1I1NIV+LUWZZ52soJiWCnfnYeTzMAjyKeoLnXmXhlWkilP0NjOop9sWEsDFZNHei6qpLvg==" saltValue="UFoMt7sJT4FebRvVLBe6iQ==" spinCount="100000" sheet="1" formatRows="0" insertColumns="0" insertRows="0" insertHyperlinks="0" deleteColumns="0" deleteRows="0" selectLockedCells="1" sort="0" autoFilter="0" pivotTables="0" selectUnlockedCells="1"/>
  <mergeCells count="14">
    <mergeCell ref="B37:P37"/>
    <mergeCell ref="A1:M1"/>
    <mergeCell ref="A2:A3"/>
    <mergeCell ref="E2:E3"/>
    <mergeCell ref="G2:G3"/>
    <mergeCell ref="H2:J2"/>
    <mergeCell ref="K2:M2"/>
    <mergeCell ref="N2:Q2"/>
    <mergeCell ref="B2:B3"/>
    <mergeCell ref="B14:E14"/>
    <mergeCell ref="C2:D2"/>
    <mergeCell ref="A35:C35"/>
    <mergeCell ref="A4:A9"/>
    <mergeCell ref="F2:F3"/>
  </mergeCells>
  <pageMargins left="0.7" right="0.7" top="0.75" bottom="0.75" header="0.3" footer="0.3"/>
  <pageSetup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rightToLeft="1" topLeftCell="C64" zoomScale="80" zoomScaleNormal="80" workbookViewId="0">
      <selection activeCell="K77" sqref="K77"/>
    </sheetView>
  </sheetViews>
  <sheetFormatPr defaultColWidth="8.85546875" defaultRowHeight="15"/>
  <cols>
    <col min="1" max="1" width="36" style="53" customWidth="1"/>
    <col min="2" max="2" width="9.42578125" style="53" customWidth="1"/>
    <col min="3" max="3" width="19.42578125" style="53" customWidth="1"/>
    <col min="4" max="4" width="14.42578125" style="53" customWidth="1"/>
    <col min="5" max="6" width="16.85546875" style="53" customWidth="1"/>
    <col min="7" max="7" width="16.42578125" style="53" customWidth="1"/>
    <col min="8" max="9" width="16.140625" style="53" customWidth="1"/>
    <col min="10" max="10" width="8.85546875" style="53"/>
    <col min="11" max="11" width="18.28515625" style="53" customWidth="1"/>
    <col min="12" max="16384" width="8.85546875" style="53"/>
  </cols>
  <sheetData>
    <row r="1" spans="1:12" ht="30.6" customHeight="1"/>
    <row r="2" spans="1:12" ht="30">
      <c r="A2" s="123" t="s">
        <v>70</v>
      </c>
      <c r="B2" s="123"/>
      <c r="C2" s="123"/>
      <c r="D2" s="123"/>
      <c r="E2" s="123"/>
      <c r="F2" s="123"/>
      <c r="G2" s="123"/>
      <c r="H2" s="123"/>
      <c r="I2" s="102"/>
    </row>
    <row r="3" spans="1:12" ht="22.5">
      <c r="C3" s="5"/>
      <c r="D3" s="6" t="s">
        <v>17</v>
      </c>
      <c r="E3" s="6"/>
      <c r="F3" s="6"/>
      <c r="G3" s="32" t="s">
        <v>12</v>
      </c>
      <c r="H3" s="6"/>
      <c r="I3" s="6"/>
      <c r="K3" s="62"/>
      <c r="L3" s="62"/>
    </row>
    <row r="4" spans="1:12" ht="19.5">
      <c r="A4" s="36" t="s">
        <v>18</v>
      </c>
      <c r="B4" s="37" t="s">
        <v>66</v>
      </c>
      <c r="C4" s="38" t="s">
        <v>19</v>
      </c>
      <c r="D4" s="38" t="s">
        <v>20</v>
      </c>
      <c r="E4" s="38" t="s">
        <v>21</v>
      </c>
      <c r="F4" s="38" t="s">
        <v>68</v>
      </c>
      <c r="G4" s="38" t="s">
        <v>22</v>
      </c>
      <c r="H4" s="38" t="s">
        <v>23</v>
      </c>
      <c r="I4" s="38"/>
    </row>
    <row r="5" spans="1:12" ht="19.5">
      <c r="A5" s="7" t="s">
        <v>26</v>
      </c>
      <c r="B5" s="28">
        <v>2018</v>
      </c>
      <c r="C5" s="8">
        <v>25</v>
      </c>
      <c r="D5" s="8">
        <v>360</v>
      </c>
      <c r="E5" s="8">
        <v>1383</v>
      </c>
      <c r="F5" s="8">
        <v>3.84</v>
      </c>
      <c r="G5" s="8">
        <v>14.4</v>
      </c>
      <c r="H5" s="8">
        <v>55.32</v>
      </c>
      <c r="I5" s="8"/>
    </row>
    <row r="6" spans="1:12" ht="19.5">
      <c r="A6" s="7" t="s">
        <v>29</v>
      </c>
      <c r="B6" s="28">
        <v>2018</v>
      </c>
      <c r="C6" s="8">
        <v>4</v>
      </c>
      <c r="D6" s="8">
        <v>13</v>
      </c>
      <c r="E6" s="8">
        <v>68</v>
      </c>
      <c r="F6" s="8">
        <v>5.23</v>
      </c>
      <c r="G6" s="8">
        <v>3.25</v>
      </c>
      <c r="H6" s="8">
        <v>17</v>
      </c>
      <c r="I6" s="8"/>
    </row>
    <row r="7" spans="1:12" ht="19.5">
      <c r="A7" s="7" t="s">
        <v>24</v>
      </c>
      <c r="B7" s="28">
        <v>2018</v>
      </c>
      <c r="C7" s="8">
        <v>32</v>
      </c>
      <c r="D7" s="8">
        <v>683</v>
      </c>
      <c r="E7" s="8">
        <v>2517</v>
      </c>
      <c r="F7" s="8">
        <v>3.68</v>
      </c>
      <c r="G7" s="39">
        <v>21.34375</v>
      </c>
      <c r="H7" s="39">
        <v>78.65625</v>
      </c>
      <c r="I7" s="39"/>
    </row>
    <row r="8" spans="1:12" ht="19.5">
      <c r="A8" s="7" t="s">
        <v>28</v>
      </c>
      <c r="B8" s="28">
        <v>2018</v>
      </c>
      <c r="C8" s="8">
        <v>39</v>
      </c>
      <c r="D8" s="8">
        <v>248</v>
      </c>
      <c r="E8" s="8">
        <v>1097</v>
      </c>
      <c r="F8" s="8">
        <v>4.42</v>
      </c>
      <c r="G8" s="39">
        <v>6.3589743589743586</v>
      </c>
      <c r="H8" s="39">
        <v>28.128205128205128</v>
      </c>
      <c r="I8" s="39"/>
    </row>
    <row r="9" spans="1:12" ht="19.5">
      <c r="A9" s="7" t="s">
        <v>27</v>
      </c>
      <c r="B9" s="28">
        <v>2018</v>
      </c>
      <c r="C9" s="8">
        <v>15</v>
      </c>
      <c r="D9" s="8">
        <v>324</v>
      </c>
      <c r="E9" s="8">
        <v>1277</v>
      </c>
      <c r="F9" s="8">
        <v>3.94</v>
      </c>
      <c r="G9" s="39">
        <v>21.6</v>
      </c>
      <c r="H9" s="39">
        <v>85.13333333333334</v>
      </c>
      <c r="I9" s="39"/>
    </row>
    <row r="10" spans="1:12" ht="19.5">
      <c r="A10" s="7" t="s">
        <v>25</v>
      </c>
      <c r="B10" s="28">
        <v>2018</v>
      </c>
      <c r="C10" s="8">
        <v>26</v>
      </c>
      <c r="D10" s="8">
        <v>385</v>
      </c>
      <c r="E10" s="8">
        <v>1860</v>
      </c>
      <c r="F10" s="8">
        <v>4.83</v>
      </c>
      <c r="G10" s="39">
        <v>14.807692307692308</v>
      </c>
      <c r="H10" s="39">
        <v>71.538461538461533</v>
      </c>
      <c r="I10" s="39"/>
    </row>
    <row r="11" spans="1:12" ht="19.5">
      <c r="A11" s="7"/>
      <c r="B11" s="28"/>
      <c r="C11" s="8"/>
      <c r="D11" s="8"/>
      <c r="E11" s="8"/>
      <c r="F11" s="8"/>
      <c r="G11" s="39"/>
      <c r="H11" s="39"/>
      <c r="I11" s="39"/>
    </row>
    <row r="12" spans="1:12" ht="19.5">
      <c r="A12" s="7"/>
      <c r="B12" s="28"/>
      <c r="C12" s="8"/>
      <c r="D12" s="8"/>
      <c r="E12" s="8"/>
      <c r="F12" s="8"/>
      <c r="G12" s="39"/>
      <c r="H12" s="39"/>
      <c r="I12" s="39"/>
    </row>
    <row r="13" spans="1:12" ht="19.5">
      <c r="A13" s="7"/>
      <c r="B13" s="28"/>
      <c r="C13" s="8"/>
      <c r="D13" s="8"/>
      <c r="E13" s="8"/>
      <c r="F13" s="8"/>
      <c r="G13" s="39"/>
      <c r="H13" s="39"/>
      <c r="I13" s="39"/>
    </row>
    <row r="15" spans="1:12" ht="30">
      <c r="A15" s="123" t="s">
        <v>71</v>
      </c>
      <c r="B15" s="123"/>
      <c r="C15" s="123"/>
      <c r="D15" s="123"/>
      <c r="E15" s="123"/>
      <c r="F15" s="123"/>
      <c r="G15" s="123"/>
      <c r="H15" s="123"/>
      <c r="I15" s="102"/>
    </row>
    <row r="17" spans="1:12" ht="22.5">
      <c r="C17" s="5"/>
      <c r="D17" s="6" t="s">
        <v>17</v>
      </c>
      <c r="E17" s="6"/>
      <c r="F17" s="6"/>
      <c r="G17" s="32" t="s">
        <v>12</v>
      </c>
      <c r="H17" s="6"/>
      <c r="I17" s="6"/>
    </row>
    <row r="18" spans="1:12" ht="30.6" customHeight="1">
      <c r="A18" s="36" t="s">
        <v>18</v>
      </c>
      <c r="B18" s="37" t="s">
        <v>66</v>
      </c>
      <c r="C18" s="38" t="s">
        <v>19</v>
      </c>
      <c r="D18" s="38" t="s">
        <v>20</v>
      </c>
      <c r="E18" s="38" t="s">
        <v>21</v>
      </c>
      <c r="F18" s="38" t="s">
        <v>68</v>
      </c>
      <c r="G18" s="38" t="s">
        <v>22</v>
      </c>
      <c r="H18" s="38" t="s">
        <v>23</v>
      </c>
      <c r="I18" s="38"/>
      <c r="K18" s="63" t="s">
        <v>67</v>
      </c>
      <c r="L18" s="63" t="s">
        <v>120</v>
      </c>
    </row>
    <row r="19" spans="1:12" ht="19.5">
      <c r="A19" s="7" t="s">
        <v>24</v>
      </c>
      <c r="B19" s="28">
        <v>2019</v>
      </c>
      <c r="C19" s="8">
        <v>34</v>
      </c>
      <c r="D19" s="8">
        <v>974</v>
      </c>
      <c r="E19" s="8">
        <v>6608</v>
      </c>
      <c r="F19" s="8">
        <v>6.78</v>
      </c>
      <c r="G19" s="31">
        <v>28.64</v>
      </c>
      <c r="H19" s="31">
        <v>194.35</v>
      </c>
      <c r="I19" s="31"/>
      <c r="K19" s="53" t="s">
        <v>119</v>
      </c>
      <c r="L19" s="64">
        <v>3</v>
      </c>
    </row>
    <row r="20" spans="1:12" ht="19.5">
      <c r="A20" s="7" t="s">
        <v>27</v>
      </c>
      <c r="B20" s="28">
        <v>2019</v>
      </c>
      <c r="C20" s="8">
        <v>17</v>
      </c>
      <c r="D20" s="8">
        <v>408</v>
      </c>
      <c r="E20" s="8">
        <v>1835</v>
      </c>
      <c r="F20" s="8">
        <v>4.49</v>
      </c>
      <c r="G20" s="31">
        <v>24</v>
      </c>
      <c r="H20" s="31">
        <v>107.94</v>
      </c>
      <c r="I20" s="31"/>
      <c r="K20" s="53" t="s">
        <v>109</v>
      </c>
      <c r="L20" s="64">
        <v>3</v>
      </c>
    </row>
    <row r="21" spans="1:12" ht="19.5">
      <c r="A21" s="7" t="s">
        <v>25</v>
      </c>
      <c r="B21" s="28">
        <v>2019</v>
      </c>
      <c r="C21" s="8">
        <v>27</v>
      </c>
      <c r="D21" s="8">
        <v>490</v>
      </c>
      <c r="E21" s="8">
        <v>2635</v>
      </c>
      <c r="F21" s="8">
        <v>5.37</v>
      </c>
      <c r="G21" s="31">
        <v>18.14</v>
      </c>
      <c r="H21" s="31">
        <v>97.59</v>
      </c>
      <c r="I21" s="31"/>
      <c r="K21" s="53" t="s">
        <v>68</v>
      </c>
      <c r="L21" s="64">
        <v>5</v>
      </c>
    </row>
    <row r="22" spans="1:12" ht="19.5">
      <c r="A22" s="7" t="s">
        <v>26</v>
      </c>
      <c r="B22" s="28">
        <v>2019</v>
      </c>
      <c r="C22" s="8">
        <v>25</v>
      </c>
      <c r="D22" s="8">
        <v>463</v>
      </c>
      <c r="E22" s="8">
        <v>1988</v>
      </c>
      <c r="F22" s="8">
        <v>4.29</v>
      </c>
      <c r="G22" s="31">
        <v>18.52</v>
      </c>
      <c r="H22" s="31">
        <v>79.52</v>
      </c>
      <c r="I22" s="31"/>
      <c r="K22" s="53" t="s">
        <v>22</v>
      </c>
      <c r="L22" s="64">
        <v>3</v>
      </c>
    </row>
    <row r="23" spans="1:12" ht="19.5">
      <c r="A23" s="7" t="s">
        <v>28</v>
      </c>
      <c r="B23" s="28">
        <v>2019</v>
      </c>
      <c r="C23" s="8">
        <v>40</v>
      </c>
      <c r="D23" s="8">
        <v>296</v>
      </c>
      <c r="E23" s="8">
        <v>1533</v>
      </c>
      <c r="F23" s="8">
        <v>5.17</v>
      </c>
      <c r="G23" s="31">
        <v>7.4</v>
      </c>
      <c r="H23" s="31">
        <v>38.32</v>
      </c>
      <c r="I23" s="31"/>
      <c r="K23" s="53" t="s">
        <v>23</v>
      </c>
      <c r="L23" s="64">
        <v>4</v>
      </c>
    </row>
    <row r="24" spans="1:12" ht="19.5">
      <c r="A24" s="7" t="s">
        <v>29</v>
      </c>
      <c r="B24" s="28">
        <v>2019</v>
      </c>
      <c r="C24" s="8">
        <v>7</v>
      </c>
      <c r="D24" s="8">
        <v>23</v>
      </c>
      <c r="E24" s="8">
        <v>97</v>
      </c>
      <c r="F24" s="8">
        <v>4.21</v>
      </c>
      <c r="G24" s="31">
        <v>3.28</v>
      </c>
      <c r="H24" s="31">
        <v>13.85</v>
      </c>
      <c r="I24" s="31"/>
      <c r="K24" s="53" t="s">
        <v>121</v>
      </c>
      <c r="L24" s="64">
        <v>4</v>
      </c>
    </row>
    <row r="30" spans="1:12" ht="30">
      <c r="A30" s="123" t="s">
        <v>96</v>
      </c>
      <c r="B30" s="123"/>
      <c r="C30" s="123"/>
      <c r="D30" s="123"/>
      <c r="E30" s="123"/>
      <c r="F30" s="123"/>
      <c r="G30" s="123"/>
      <c r="H30" s="123"/>
      <c r="I30" s="102"/>
    </row>
    <row r="32" spans="1:12" ht="30.6" customHeight="1">
      <c r="C32" s="5"/>
      <c r="D32" s="6" t="s">
        <v>17</v>
      </c>
      <c r="E32" s="6"/>
      <c r="F32" s="6"/>
      <c r="G32" s="32" t="s">
        <v>12</v>
      </c>
      <c r="H32" s="6"/>
      <c r="I32" s="6"/>
    </row>
    <row r="33" spans="1:13" ht="19.5">
      <c r="A33" s="36" t="s">
        <v>18</v>
      </c>
      <c r="B33" s="37" t="s">
        <v>66</v>
      </c>
      <c r="C33" s="38" t="s">
        <v>19</v>
      </c>
      <c r="D33" s="38" t="s">
        <v>20</v>
      </c>
      <c r="E33" s="38" t="s">
        <v>21</v>
      </c>
      <c r="F33" s="38" t="s">
        <v>68</v>
      </c>
      <c r="G33" s="38" t="s">
        <v>22</v>
      </c>
      <c r="H33" s="38" t="s">
        <v>23</v>
      </c>
      <c r="I33" s="38"/>
      <c r="K33" s="63" t="s">
        <v>67</v>
      </c>
      <c r="L33" s="63" t="s">
        <v>120</v>
      </c>
    </row>
    <row r="34" spans="1:13" ht="19.5">
      <c r="A34" s="7" t="s">
        <v>24</v>
      </c>
      <c r="B34" s="28">
        <v>2020</v>
      </c>
      <c r="C34" s="65">
        <v>33</v>
      </c>
      <c r="D34" s="65">
        <v>1103</v>
      </c>
      <c r="E34" s="65">
        <v>7044</v>
      </c>
      <c r="F34" s="66">
        <v>6.38</v>
      </c>
      <c r="G34" s="66">
        <v>33.42</v>
      </c>
      <c r="H34" s="66">
        <v>213.45</v>
      </c>
      <c r="I34" s="66"/>
      <c r="K34" s="53" t="s">
        <v>119</v>
      </c>
      <c r="L34" s="64">
        <v>3</v>
      </c>
    </row>
    <row r="35" spans="1:13" ht="19.5">
      <c r="A35" s="7" t="s">
        <v>25</v>
      </c>
      <c r="B35" s="28">
        <v>2020</v>
      </c>
      <c r="C35" s="65">
        <v>25</v>
      </c>
      <c r="D35" s="65">
        <v>630</v>
      </c>
      <c r="E35" s="65">
        <v>4521</v>
      </c>
      <c r="F35" s="66">
        <v>7.17</v>
      </c>
      <c r="G35" s="66">
        <v>25.2</v>
      </c>
      <c r="H35" s="66">
        <v>180.84</v>
      </c>
      <c r="I35" s="66"/>
      <c r="K35" s="53" t="s">
        <v>109</v>
      </c>
      <c r="L35" s="64">
        <v>3</v>
      </c>
    </row>
    <row r="36" spans="1:13" ht="18.600000000000001" customHeight="1">
      <c r="A36" s="7" t="s">
        <v>26</v>
      </c>
      <c r="B36" s="28">
        <v>2020</v>
      </c>
      <c r="C36" s="65">
        <v>24</v>
      </c>
      <c r="D36" s="65">
        <v>600</v>
      </c>
      <c r="E36" s="65">
        <v>3601</v>
      </c>
      <c r="F36" s="65">
        <v>6</v>
      </c>
      <c r="G36" s="66">
        <v>25</v>
      </c>
      <c r="H36" s="66">
        <v>150.05000000000001</v>
      </c>
      <c r="I36" s="66"/>
      <c r="K36" s="53" t="s">
        <v>68</v>
      </c>
      <c r="L36" s="64">
        <v>3</v>
      </c>
    </row>
    <row r="37" spans="1:13" ht="18.600000000000001" customHeight="1">
      <c r="A37" s="7" t="s">
        <v>27</v>
      </c>
      <c r="B37" s="28">
        <v>2020</v>
      </c>
      <c r="C37" s="65">
        <v>19</v>
      </c>
      <c r="D37" s="65">
        <v>565</v>
      </c>
      <c r="E37" s="65">
        <v>2808</v>
      </c>
      <c r="F37" s="66">
        <v>4.96</v>
      </c>
      <c r="G37" s="66">
        <v>29.73</v>
      </c>
      <c r="H37" s="66">
        <v>147.78</v>
      </c>
      <c r="I37" s="66"/>
      <c r="K37" s="53" t="s">
        <v>22</v>
      </c>
      <c r="L37" s="64">
        <v>4</v>
      </c>
    </row>
    <row r="38" spans="1:13" ht="18.600000000000001" customHeight="1">
      <c r="A38" s="7" t="s">
        <v>28</v>
      </c>
      <c r="B38" s="28">
        <v>2020</v>
      </c>
      <c r="C38" s="65">
        <v>43</v>
      </c>
      <c r="D38" s="65">
        <v>381</v>
      </c>
      <c r="E38" s="65">
        <v>2209</v>
      </c>
      <c r="F38" s="66">
        <v>5.79</v>
      </c>
      <c r="G38" s="66">
        <v>8.86</v>
      </c>
      <c r="H38" s="66">
        <v>51.37</v>
      </c>
      <c r="I38" s="66"/>
      <c r="K38" s="53" t="s">
        <v>23</v>
      </c>
      <c r="L38" s="64">
        <v>3</v>
      </c>
    </row>
    <row r="39" spans="1:13" ht="19.5">
      <c r="A39" s="7" t="s">
        <v>29</v>
      </c>
      <c r="B39" s="28">
        <v>2020</v>
      </c>
      <c r="C39" s="65">
        <v>9</v>
      </c>
      <c r="D39" s="65">
        <v>34</v>
      </c>
      <c r="E39" s="65">
        <v>169</v>
      </c>
      <c r="F39" s="65">
        <v>4.97</v>
      </c>
      <c r="G39" s="66">
        <v>3.77</v>
      </c>
      <c r="H39" s="65">
        <v>18.77</v>
      </c>
      <c r="I39" s="65"/>
      <c r="K39" s="53" t="s">
        <v>121</v>
      </c>
      <c r="L39" s="64">
        <v>4</v>
      </c>
    </row>
    <row r="40" spans="1:13" ht="19.5">
      <c r="A40" s="7"/>
      <c r="B40" s="28"/>
      <c r="C40" s="51"/>
      <c r="D40" s="51"/>
      <c r="E40" s="51"/>
      <c r="F40" s="51"/>
      <c r="G40" s="52"/>
      <c r="H40" s="51"/>
      <c r="I40" s="51"/>
    </row>
    <row r="43" spans="1:13" ht="29.45" customHeight="1">
      <c r="A43" s="74" t="s">
        <v>117</v>
      </c>
      <c r="B43" s="74"/>
      <c r="C43" s="74"/>
      <c r="D43" s="74"/>
      <c r="E43" s="74"/>
      <c r="F43" s="74"/>
      <c r="G43" s="74"/>
      <c r="H43" s="74"/>
      <c r="I43" s="102"/>
    </row>
    <row r="45" spans="1:13" ht="22.9" customHeight="1">
      <c r="C45" s="5"/>
      <c r="D45" s="6" t="s">
        <v>17</v>
      </c>
      <c r="E45" s="6"/>
      <c r="F45" s="6"/>
      <c r="G45" s="32" t="s">
        <v>12</v>
      </c>
      <c r="H45" s="6"/>
      <c r="I45" s="6"/>
      <c r="K45" s="63" t="s">
        <v>67</v>
      </c>
      <c r="L45" s="63" t="s">
        <v>120</v>
      </c>
    </row>
    <row r="46" spans="1:13" ht="19.5">
      <c r="A46" s="36" t="s">
        <v>18</v>
      </c>
      <c r="B46" s="37" t="s">
        <v>66</v>
      </c>
      <c r="C46" s="38" t="s">
        <v>19</v>
      </c>
      <c r="D46" s="38" t="s">
        <v>20</v>
      </c>
      <c r="E46" s="38" t="s">
        <v>21</v>
      </c>
      <c r="F46" s="38" t="s">
        <v>68</v>
      </c>
      <c r="G46" s="38" t="s">
        <v>22</v>
      </c>
      <c r="H46" s="38" t="s">
        <v>23</v>
      </c>
      <c r="I46" s="38"/>
      <c r="K46" s="53" t="s">
        <v>119</v>
      </c>
      <c r="L46" s="72">
        <v>2</v>
      </c>
      <c r="M46" s="76" t="s">
        <v>122</v>
      </c>
    </row>
    <row r="47" spans="1:13" ht="19.5">
      <c r="A47" s="7" t="s">
        <v>24</v>
      </c>
      <c r="B47" s="28">
        <v>2021</v>
      </c>
      <c r="C47" s="65">
        <v>36</v>
      </c>
      <c r="D47" s="65">
        <v>1390</v>
      </c>
      <c r="E47" s="65">
        <v>19886</v>
      </c>
      <c r="F47" s="66">
        <v>14.3</v>
      </c>
      <c r="G47" s="66">
        <v>38.61</v>
      </c>
      <c r="H47" s="66">
        <v>552.38</v>
      </c>
      <c r="I47" s="66"/>
      <c r="K47" s="53" t="s">
        <v>109</v>
      </c>
      <c r="L47" s="72">
        <v>2</v>
      </c>
      <c r="M47" s="77" t="s">
        <v>122</v>
      </c>
    </row>
    <row r="48" spans="1:13" ht="19.5">
      <c r="A48" s="7" t="s">
        <v>26</v>
      </c>
      <c r="B48" s="28">
        <v>2021</v>
      </c>
      <c r="C48" s="65">
        <v>25</v>
      </c>
      <c r="D48" s="65">
        <v>772</v>
      </c>
      <c r="E48" s="65">
        <v>9227</v>
      </c>
      <c r="F48" s="65">
        <v>11.95</v>
      </c>
      <c r="G48" s="66">
        <v>30.88</v>
      </c>
      <c r="H48" s="66">
        <v>369.05</v>
      </c>
      <c r="I48" s="66"/>
      <c r="K48" s="53" t="s">
        <v>68</v>
      </c>
      <c r="L48" s="72">
        <v>2</v>
      </c>
      <c r="M48" s="77" t="s">
        <v>122</v>
      </c>
    </row>
    <row r="49" spans="1:13" ht="19.5">
      <c r="A49" s="7" t="s">
        <v>25</v>
      </c>
      <c r="B49" s="28">
        <v>2021</v>
      </c>
      <c r="C49" s="65">
        <v>29</v>
      </c>
      <c r="D49" s="65">
        <v>755</v>
      </c>
      <c r="E49" s="65">
        <v>8946</v>
      </c>
      <c r="F49" s="66">
        <v>11.84</v>
      </c>
      <c r="G49" s="66">
        <v>26.03</v>
      </c>
      <c r="H49" s="66">
        <v>308.48</v>
      </c>
      <c r="I49" s="66"/>
      <c r="K49" s="53" t="s">
        <v>22</v>
      </c>
      <c r="L49" s="72">
        <v>3</v>
      </c>
      <c r="M49" s="77" t="s">
        <v>122</v>
      </c>
    </row>
    <row r="50" spans="1:13" ht="19.5">
      <c r="A50" s="7" t="s">
        <v>27</v>
      </c>
      <c r="B50" s="28">
        <v>2021</v>
      </c>
      <c r="C50" s="65">
        <v>21</v>
      </c>
      <c r="D50" s="65">
        <v>743</v>
      </c>
      <c r="E50" s="65">
        <v>7725</v>
      </c>
      <c r="F50" s="66">
        <v>10.39</v>
      </c>
      <c r="G50" s="66">
        <v>35.380000000000003</v>
      </c>
      <c r="H50" s="66">
        <v>367.85</v>
      </c>
      <c r="I50" s="66"/>
      <c r="K50" s="53" t="s">
        <v>23</v>
      </c>
      <c r="L50" s="72">
        <v>2</v>
      </c>
      <c r="M50" s="77" t="s">
        <v>122</v>
      </c>
    </row>
    <row r="51" spans="1:13" ht="19.5">
      <c r="A51" s="7" t="s">
        <v>28</v>
      </c>
      <c r="B51" s="28">
        <v>2021</v>
      </c>
      <c r="C51" s="65">
        <v>43</v>
      </c>
      <c r="D51" s="65">
        <v>528</v>
      </c>
      <c r="E51" s="65">
        <v>4888</v>
      </c>
      <c r="F51" s="66">
        <v>9.25</v>
      </c>
      <c r="G51" s="66">
        <v>12.27</v>
      </c>
      <c r="H51" s="66">
        <v>113.67</v>
      </c>
      <c r="I51" s="66"/>
      <c r="K51" s="53" t="s">
        <v>121</v>
      </c>
      <c r="L51" s="72">
        <v>4</v>
      </c>
    </row>
    <row r="52" spans="1:13" ht="19.5">
      <c r="A52" s="7" t="s">
        <v>29</v>
      </c>
      <c r="B52" s="28">
        <v>2021</v>
      </c>
      <c r="C52" s="65">
        <v>14</v>
      </c>
      <c r="D52" s="65">
        <v>73</v>
      </c>
      <c r="E52" s="65">
        <v>445</v>
      </c>
      <c r="F52" s="65">
        <v>6.09</v>
      </c>
      <c r="G52" s="66">
        <v>5.21</v>
      </c>
      <c r="H52" s="65">
        <v>31.78</v>
      </c>
      <c r="I52" s="65"/>
    </row>
    <row r="55" spans="1:13" s="73" customFormat="1" ht="30">
      <c r="A55" s="73" t="s">
        <v>124</v>
      </c>
    </row>
    <row r="57" spans="1:13" ht="22.9" customHeight="1">
      <c r="C57" s="5"/>
      <c r="D57" s="6" t="s">
        <v>17</v>
      </c>
      <c r="E57" s="6"/>
      <c r="F57" s="6"/>
      <c r="G57" s="32" t="s">
        <v>12</v>
      </c>
      <c r="H57" s="6"/>
      <c r="I57" s="6"/>
      <c r="K57" s="63" t="s">
        <v>67</v>
      </c>
      <c r="L57" s="63" t="s">
        <v>120</v>
      </c>
    </row>
    <row r="58" spans="1:13" ht="19.5">
      <c r="A58" s="36" t="s">
        <v>18</v>
      </c>
      <c r="B58" s="37" t="s">
        <v>66</v>
      </c>
      <c r="C58" s="38" t="s">
        <v>19</v>
      </c>
      <c r="D58" s="38" t="s">
        <v>20</v>
      </c>
      <c r="E58" s="38" t="s">
        <v>21</v>
      </c>
      <c r="F58" s="38" t="s">
        <v>68</v>
      </c>
      <c r="G58" s="38" t="s">
        <v>22</v>
      </c>
      <c r="H58" s="38" t="s">
        <v>23</v>
      </c>
      <c r="I58" s="38"/>
      <c r="K58" s="53" t="s">
        <v>119</v>
      </c>
      <c r="L58" s="72">
        <v>3</v>
      </c>
      <c r="M58" s="75" t="s">
        <v>126</v>
      </c>
    </row>
    <row r="59" spans="1:13" ht="19.5">
      <c r="A59" s="7" t="s">
        <v>24</v>
      </c>
      <c r="B59" s="28">
        <v>2022</v>
      </c>
      <c r="C59" s="65">
        <v>36</v>
      </c>
      <c r="D59" s="65">
        <v>1637</v>
      </c>
      <c r="E59" s="65">
        <v>45520</v>
      </c>
      <c r="F59" s="66">
        <v>27.08</v>
      </c>
      <c r="G59" s="66">
        <v>45.47</v>
      </c>
      <c r="H59" s="66" t="s">
        <v>125</v>
      </c>
      <c r="I59" s="66"/>
      <c r="K59" s="53" t="s">
        <v>109</v>
      </c>
      <c r="L59" s="72">
        <v>2</v>
      </c>
      <c r="M59" s="61"/>
    </row>
    <row r="60" spans="1:13" ht="19.5">
      <c r="A60" s="7" t="s">
        <v>26</v>
      </c>
      <c r="B60" s="28">
        <v>2022</v>
      </c>
      <c r="C60" s="65">
        <v>25</v>
      </c>
      <c r="D60" s="65">
        <v>908</v>
      </c>
      <c r="E60" s="65">
        <v>20529</v>
      </c>
      <c r="F60" s="65">
        <v>22.6</v>
      </c>
      <c r="G60" s="66">
        <v>36.32</v>
      </c>
      <c r="H60" s="66">
        <v>821.16</v>
      </c>
      <c r="I60" s="66"/>
      <c r="K60" s="53" t="s">
        <v>68</v>
      </c>
      <c r="L60" s="72">
        <v>2</v>
      </c>
      <c r="M60" s="61"/>
    </row>
    <row r="61" spans="1:13" ht="19.5">
      <c r="A61" s="7" t="s">
        <v>25</v>
      </c>
      <c r="B61" s="28">
        <v>2022</v>
      </c>
      <c r="C61" s="65">
        <v>28</v>
      </c>
      <c r="D61" s="65">
        <v>893</v>
      </c>
      <c r="E61" s="65">
        <v>16219</v>
      </c>
      <c r="F61" s="66">
        <v>18.16</v>
      </c>
      <c r="G61" s="66">
        <v>31.89</v>
      </c>
      <c r="H61" s="66">
        <v>579.25</v>
      </c>
      <c r="I61" s="66"/>
      <c r="K61" s="53" t="s">
        <v>22</v>
      </c>
      <c r="L61" s="72">
        <v>3</v>
      </c>
      <c r="M61" s="61"/>
    </row>
    <row r="62" spans="1:13" ht="19.5">
      <c r="A62" s="7" t="s">
        <v>27</v>
      </c>
      <c r="B62" s="28">
        <v>2022</v>
      </c>
      <c r="C62" s="65">
        <v>22</v>
      </c>
      <c r="D62" s="65">
        <v>912</v>
      </c>
      <c r="E62" s="65">
        <v>18217</v>
      </c>
      <c r="F62" s="66">
        <v>19.97</v>
      </c>
      <c r="G62" s="66">
        <v>41.45</v>
      </c>
      <c r="H62" s="66">
        <v>828.04</v>
      </c>
      <c r="I62" s="66"/>
      <c r="K62" s="53" t="s">
        <v>23</v>
      </c>
      <c r="L62" s="72">
        <v>3</v>
      </c>
      <c r="M62" s="75" t="s">
        <v>126</v>
      </c>
    </row>
    <row r="63" spans="1:13" ht="19.5">
      <c r="A63" s="7" t="s">
        <v>28</v>
      </c>
      <c r="B63" s="28">
        <v>2022</v>
      </c>
      <c r="C63" s="65">
        <v>43</v>
      </c>
      <c r="D63" s="65">
        <v>592</v>
      </c>
      <c r="E63" s="65">
        <v>9805</v>
      </c>
      <c r="F63" s="66">
        <v>16.559999999999999</v>
      </c>
      <c r="G63" s="66">
        <v>13.76</v>
      </c>
      <c r="H63" s="66">
        <v>228.02</v>
      </c>
      <c r="I63" s="66"/>
      <c r="K63" s="53" t="s">
        <v>121</v>
      </c>
      <c r="L63" s="72">
        <v>4</v>
      </c>
    </row>
    <row r="64" spans="1:13" ht="19.5">
      <c r="A64" s="7" t="s">
        <v>29</v>
      </c>
      <c r="B64" s="28">
        <v>2022</v>
      </c>
      <c r="C64" s="65">
        <v>8</v>
      </c>
      <c r="D64" s="65">
        <v>90</v>
      </c>
      <c r="E64" s="65">
        <v>506</v>
      </c>
      <c r="F64" s="65">
        <v>5.6</v>
      </c>
      <c r="G64" s="66">
        <v>11.25</v>
      </c>
      <c r="H64" s="65">
        <v>63.25</v>
      </c>
      <c r="I64" s="65"/>
    </row>
    <row r="68" spans="1:13" ht="30">
      <c r="A68" s="73" t="s">
        <v>124</v>
      </c>
      <c r="B68" s="73"/>
      <c r="C68" s="73"/>
      <c r="D68" s="73"/>
      <c r="E68" s="73"/>
      <c r="F68" s="73"/>
      <c r="G68" s="73">
        <v>2023</v>
      </c>
      <c r="H68" s="73"/>
      <c r="I68" s="73"/>
      <c r="J68" s="73"/>
      <c r="K68" s="73"/>
      <c r="L68" s="73"/>
      <c r="M68" s="73"/>
    </row>
    <row r="70" spans="1:13" ht="22.5">
      <c r="C70" s="5"/>
      <c r="D70" s="6" t="s">
        <v>17</v>
      </c>
      <c r="E70" s="6"/>
      <c r="F70" s="6"/>
      <c r="G70" s="32" t="s">
        <v>12</v>
      </c>
      <c r="H70" s="6"/>
      <c r="I70" s="6"/>
      <c r="K70" s="63" t="s">
        <v>67</v>
      </c>
      <c r="L70" s="63" t="s">
        <v>120</v>
      </c>
    </row>
    <row r="71" spans="1:13" ht="19.5">
      <c r="A71" s="36" t="s">
        <v>18</v>
      </c>
      <c r="B71" s="37" t="s">
        <v>66</v>
      </c>
      <c r="C71" s="38" t="s">
        <v>19</v>
      </c>
      <c r="D71" s="38" t="s">
        <v>20</v>
      </c>
      <c r="E71" s="38" t="s">
        <v>21</v>
      </c>
      <c r="F71" s="38" t="s">
        <v>68</v>
      </c>
      <c r="G71" s="38" t="s">
        <v>22</v>
      </c>
      <c r="H71" s="38" t="s">
        <v>23</v>
      </c>
      <c r="I71" s="38" t="s">
        <v>137</v>
      </c>
      <c r="K71" s="53" t="s">
        <v>119</v>
      </c>
      <c r="L71" s="72">
        <v>2</v>
      </c>
      <c r="M71" s="77" t="s">
        <v>122</v>
      </c>
    </row>
    <row r="72" spans="1:13" ht="19.5">
      <c r="A72" s="7" t="s">
        <v>24</v>
      </c>
      <c r="B72" s="28">
        <v>2023</v>
      </c>
      <c r="C72" s="65">
        <v>40</v>
      </c>
      <c r="D72" s="65">
        <v>1845</v>
      </c>
      <c r="E72" s="65">
        <v>86296</v>
      </c>
      <c r="F72" s="66">
        <v>46.7</v>
      </c>
      <c r="G72" s="66">
        <v>46.125</v>
      </c>
      <c r="H72" s="66">
        <v>2157.4</v>
      </c>
      <c r="I72" s="103">
        <v>40</v>
      </c>
      <c r="K72" s="53" t="s">
        <v>109</v>
      </c>
      <c r="L72" s="72">
        <v>2</v>
      </c>
      <c r="M72" s="61"/>
    </row>
    <row r="73" spans="1:13" ht="19.5">
      <c r="A73" s="7" t="s">
        <v>26</v>
      </c>
      <c r="B73" s="28">
        <v>2023</v>
      </c>
      <c r="C73" s="65">
        <v>26</v>
      </c>
      <c r="D73" s="65">
        <v>1048</v>
      </c>
      <c r="E73" s="65">
        <v>38200</v>
      </c>
      <c r="F73" s="65">
        <v>36.450000000000003</v>
      </c>
      <c r="G73" s="66">
        <v>40.299999999999997</v>
      </c>
      <c r="H73" s="66">
        <v>1469.23</v>
      </c>
      <c r="I73" s="103">
        <v>36</v>
      </c>
      <c r="K73" s="53" t="s">
        <v>68</v>
      </c>
      <c r="L73" s="72">
        <v>2</v>
      </c>
      <c r="M73" s="61"/>
    </row>
    <row r="74" spans="1:13" ht="19.5">
      <c r="A74" s="7" t="s">
        <v>25</v>
      </c>
      <c r="B74" s="28">
        <v>2023</v>
      </c>
      <c r="C74" s="65">
        <v>26</v>
      </c>
      <c r="D74" s="65">
        <v>1005</v>
      </c>
      <c r="E74" s="65">
        <v>25670</v>
      </c>
      <c r="F74" s="66">
        <v>25.52</v>
      </c>
      <c r="G74" s="66">
        <v>38.65</v>
      </c>
      <c r="H74" s="66">
        <v>987.3</v>
      </c>
      <c r="I74" s="103">
        <v>26</v>
      </c>
      <c r="K74" s="53" t="s">
        <v>22</v>
      </c>
      <c r="L74" s="72">
        <v>3</v>
      </c>
      <c r="M74" s="61"/>
    </row>
    <row r="75" spans="1:13" ht="19.5">
      <c r="A75" s="7" t="s">
        <v>27</v>
      </c>
      <c r="B75" s="28">
        <v>2023</v>
      </c>
      <c r="C75" s="65">
        <v>21</v>
      </c>
      <c r="D75" s="65">
        <v>966</v>
      </c>
      <c r="E75" s="65">
        <v>32472</v>
      </c>
      <c r="F75" s="66">
        <v>33.61</v>
      </c>
      <c r="G75" s="66">
        <v>46</v>
      </c>
      <c r="H75" s="66">
        <v>1546.28</v>
      </c>
      <c r="I75" s="103">
        <v>26</v>
      </c>
      <c r="K75" s="53" t="s">
        <v>23</v>
      </c>
      <c r="L75" s="72">
        <v>3</v>
      </c>
      <c r="M75" s="75"/>
    </row>
    <row r="76" spans="1:13" ht="19.5">
      <c r="A76" s="7" t="s">
        <v>28</v>
      </c>
      <c r="B76" s="28">
        <v>2023</v>
      </c>
      <c r="C76" s="65">
        <v>45</v>
      </c>
      <c r="D76" s="65">
        <v>694</v>
      </c>
      <c r="E76" s="65">
        <v>16843</v>
      </c>
      <c r="F76" s="66">
        <v>24.26</v>
      </c>
      <c r="G76" s="66">
        <v>15.42</v>
      </c>
      <c r="H76" s="66">
        <v>374.28</v>
      </c>
      <c r="I76" s="103">
        <v>11</v>
      </c>
      <c r="K76" s="53" t="s">
        <v>121</v>
      </c>
      <c r="L76" s="72">
        <v>3</v>
      </c>
      <c r="M76" s="77" t="s">
        <v>122</v>
      </c>
    </row>
    <row r="77" spans="1:13" ht="19.5">
      <c r="A77" s="7" t="s">
        <v>29</v>
      </c>
      <c r="B77" s="124" t="s">
        <v>136</v>
      </c>
      <c r="C77" s="124"/>
      <c r="D77" s="124"/>
      <c r="E77" s="124"/>
      <c r="F77" s="124"/>
      <c r="G77" s="124"/>
      <c r="H77" s="124"/>
      <c r="I77" s="28"/>
      <c r="K77" s="53" t="s">
        <v>137</v>
      </c>
      <c r="L77" s="72">
        <v>2</v>
      </c>
    </row>
    <row r="78" spans="1:13" ht="19.5">
      <c r="A78" s="7"/>
      <c r="B78" s="28"/>
      <c r="C78" s="65"/>
      <c r="D78" s="65"/>
      <c r="E78" s="65"/>
      <c r="F78" s="65"/>
      <c r="G78" s="66"/>
      <c r="H78" s="65"/>
      <c r="I78" s="65"/>
    </row>
    <row r="79" spans="1:13" ht="19.5">
      <c r="A79" s="7"/>
      <c r="B79" s="28"/>
      <c r="C79" s="65"/>
      <c r="D79" s="65"/>
      <c r="E79" s="65"/>
      <c r="F79" s="65"/>
      <c r="G79" s="66"/>
      <c r="H79" s="65"/>
      <c r="I79" s="65"/>
    </row>
    <row r="80" spans="1:13">
      <c r="A80" s="90"/>
      <c r="B80" s="90"/>
      <c r="C80" s="90"/>
      <c r="D80" s="90"/>
      <c r="E80" s="90"/>
      <c r="F80" s="90"/>
      <c r="G80" s="90"/>
    </row>
    <row r="81" spans="1:9">
      <c r="A81" s="90"/>
      <c r="B81" s="90"/>
      <c r="C81" s="90"/>
      <c r="D81" s="90"/>
      <c r="E81" s="90"/>
      <c r="F81" s="90"/>
      <c r="G81" s="90"/>
    </row>
    <row r="82" spans="1:9" ht="14.45" customHeight="1">
      <c r="A82" s="50"/>
      <c r="B82" s="50"/>
      <c r="C82" s="50"/>
      <c r="D82" s="50"/>
      <c r="E82" s="50"/>
      <c r="F82" s="50"/>
      <c r="G82" s="50"/>
      <c r="H82" s="50"/>
      <c r="I82" s="50"/>
    </row>
    <row r="83" spans="1:9" ht="14.45" customHeight="1">
      <c r="A83" s="50"/>
      <c r="B83" s="50"/>
      <c r="C83" s="50"/>
      <c r="D83" s="50"/>
      <c r="E83" s="50"/>
      <c r="F83" s="50"/>
      <c r="G83" s="50"/>
      <c r="H83" s="50"/>
      <c r="I83" s="50"/>
    </row>
    <row r="84" spans="1:9" ht="14.45" customHeight="1">
      <c r="A84" s="50"/>
      <c r="B84" s="50"/>
      <c r="C84" s="50"/>
      <c r="D84" s="50"/>
      <c r="E84" s="50"/>
      <c r="F84" s="50"/>
      <c r="G84" s="50"/>
      <c r="H84" s="50"/>
      <c r="I84" s="50"/>
    </row>
    <row r="85" spans="1:9" ht="14.45" customHeight="1">
      <c r="A85" s="50" t="s">
        <v>20</v>
      </c>
      <c r="B85" s="50"/>
      <c r="C85" s="50" t="s">
        <v>110</v>
      </c>
      <c r="D85" s="50" t="s">
        <v>111</v>
      </c>
      <c r="E85" s="50" t="s">
        <v>112</v>
      </c>
      <c r="F85" s="50" t="s">
        <v>113</v>
      </c>
      <c r="G85" s="50" t="s">
        <v>114</v>
      </c>
      <c r="H85" s="50" t="s">
        <v>115</v>
      </c>
      <c r="I85" s="50"/>
    </row>
    <row r="86" spans="1:9" ht="19.5">
      <c r="A86" s="54"/>
      <c r="B86" s="50">
        <v>2018</v>
      </c>
      <c r="C86" s="50">
        <v>385</v>
      </c>
      <c r="D86" s="50">
        <v>683</v>
      </c>
      <c r="E86" s="50">
        <v>360</v>
      </c>
      <c r="F86" s="50">
        <v>248</v>
      </c>
      <c r="G86" s="50">
        <v>13</v>
      </c>
      <c r="H86" s="50">
        <v>324</v>
      </c>
      <c r="I86" s="50"/>
    </row>
    <row r="87" spans="1:9" ht="19.5">
      <c r="A87" s="54"/>
      <c r="B87" s="50">
        <v>2019</v>
      </c>
      <c r="C87" s="50">
        <v>490</v>
      </c>
      <c r="D87" s="50">
        <v>974</v>
      </c>
      <c r="E87" s="50">
        <v>463</v>
      </c>
      <c r="F87" s="50">
        <v>296</v>
      </c>
      <c r="G87" s="50">
        <v>23</v>
      </c>
      <c r="H87" s="50">
        <v>408</v>
      </c>
      <c r="I87" s="50"/>
    </row>
    <row r="88" spans="1:9" ht="19.5">
      <c r="A88" s="54"/>
      <c r="B88" s="50">
        <v>2020</v>
      </c>
      <c r="C88" s="50">
        <v>630</v>
      </c>
      <c r="D88" s="50">
        <v>1103</v>
      </c>
      <c r="E88" s="50">
        <v>600</v>
      </c>
      <c r="F88" s="50">
        <v>381</v>
      </c>
      <c r="G88" s="50">
        <v>34</v>
      </c>
      <c r="H88" s="50">
        <v>565</v>
      </c>
      <c r="I88" s="50"/>
    </row>
    <row r="89" spans="1:9" ht="19.5">
      <c r="A89" s="54"/>
      <c r="B89" s="50">
        <v>2021</v>
      </c>
      <c r="C89" s="50">
        <v>755</v>
      </c>
      <c r="D89" s="50">
        <v>1390</v>
      </c>
      <c r="E89" s="50">
        <v>772</v>
      </c>
      <c r="F89" s="50">
        <v>528</v>
      </c>
      <c r="G89" s="50">
        <v>73</v>
      </c>
      <c r="H89" s="50">
        <v>743</v>
      </c>
      <c r="I89" s="50"/>
    </row>
    <row r="90" spans="1:9" ht="19.5">
      <c r="A90" s="54"/>
      <c r="B90" s="50">
        <v>2022</v>
      </c>
      <c r="C90" s="50">
        <v>893</v>
      </c>
      <c r="D90" s="50">
        <v>1637</v>
      </c>
      <c r="E90" s="50">
        <v>908</v>
      </c>
      <c r="F90" s="50">
        <v>592</v>
      </c>
      <c r="G90" s="50">
        <v>506</v>
      </c>
      <c r="H90" s="50">
        <v>912</v>
      </c>
      <c r="I90" s="50"/>
    </row>
    <row r="91" spans="1:9" ht="19.5">
      <c r="A91" s="91" t="s">
        <v>17</v>
      </c>
      <c r="B91" s="90"/>
      <c r="C91" s="90"/>
      <c r="D91" s="90"/>
      <c r="E91" s="90"/>
      <c r="F91" s="90"/>
      <c r="G91" s="90"/>
      <c r="H91" s="90"/>
      <c r="I91" s="90"/>
    </row>
    <row r="92" spans="1:9">
      <c r="A92" s="50"/>
      <c r="B92" s="50"/>
      <c r="C92" s="50"/>
      <c r="D92" s="50"/>
      <c r="E92" s="50"/>
      <c r="F92" s="50"/>
      <c r="G92" s="50"/>
      <c r="H92" s="50"/>
      <c r="I92" s="50"/>
    </row>
    <row r="93" spans="1:9">
      <c r="A93" s="50"/>
      <c r="B93" s="50"/>
      <c r="C93" s="50"/>
      <c r="D93" s="50"/>
      <c r="E93" s="50"/>
      <c r="F93" s="50"/>
      <c r="G93" s="50"/>
      <c r="H93" s="50"/>
      <c r="I93" s="50"/>
    </row>
    <row r="94" spans="1:9" ht="14.45" customHeight="1">
      <c r="A94" s="50"/>
      <c r="B94" s="50"/>
      <c r="C94" s="50"/>
      <c r="D94" s="50"/>
      <c r="E94" s="50"/>
      <c r="F94" s="50"/>
      <c r="G94" s="50"/>
      <c r="H94" s="50"/>
      <c r="I94" s="50"/>
    </row>
    <row r="95" spans="1:9">
      <c r="A95" s="50"/>
      <c r="B95" s="50"/>
      <c r="C95" s="50"/>
      <c r="D95" s="50"/>
      <c r="E95" s="50"/>
      <c r="F95" s="50"/>
      <c r="G95" s="50"/>
      <c r="H95" s="50"/>
      <c r="I95" s="50"/>
    </row>
    <row r="96" spans="1:9">
      <c r="A96" s="50"/>
      <c r="B96" s="50"/>
      <c r="C96" s="50"/>
      <c r="D96" s="50"/>
      <c r="E96" s="50"/>
      <c r="F96" s="50"/>
      <c r="G96" s="50"/>
      <c r="H96" s="50"/>
      <c r="I96" s="50"/>
    </row>
    <row r="97" spans="1:9">
      <c r="A97" s="50" t="s">
        <v>109</v>
      </c>
      <c r="B97" s="50"/>
      <c r="C97" s="50">
        <v>2018</v>
      </c>
      <c r="D97" s="50">
        <v>2019</v>
      </c>
      <c r="E97" s="50">
        <v>2020</v>
      </c>
      <c r="F97" s="50">
        <v>2021</v>
      </c>
      <c r="G97" s="50">
        <v>2022</v>
      </c>
      <c r="H97" s="50"/>
      <c r="I97" s="50"/>
    </row>
    <row r="98" spans="1:9" ht="18.600000000000001" customHeight="1">
      <c r="A98" s="54"/>
      <c r="B98" s="54" t="s">
        <v>103</v>
      </c>
      <c r="C98" s="50">
        <v>1860</v>
      </c>
      <c r="D98" s="50">
        <v>2635</v>
      </c>
      <c r="E98" s="50">
        <v>4521</v>
      </c>
      <c r="F98" s="50">
        <v>8946</v>
      </c>
      <c r="G98" s="50">
        <v>16219</v>
      </c>
      <c r="H98" s="50"/>
      <c r="I98" s="50"/>
    </row>
    <row r="99" spans="1:9" ht="18.600000000000001" customHeight="1">
      <c r="A99" s="54"/>
      <c r="B99" s="54" t="s">
        <v>104</v>
      </c>
      <c r="C99" s="50">
        <v>2517</v>
      </c>
      <c r="D99" s="50">
        <v>6608</v>
      </c>
      <c r="E99" s="50">
        <v>7044</v>
      </c>
      <c r="F99" s="50">
        <v>19886</v>
      </c>
      <c r="G99" s="50">
        <v>45520</v>
      </c>
      <c r="H99" s="50"/>
      <c r="I99" s="50"/>
    </row>
    <row r="100" spans="1:9" ht="18.600000000000001" customHeight="1">
      <c r="A100" s="54"/>
      <c r="B100" s="54" t="s">
        <v>105</v>
      </c>
      <c r="C100" s="50">
        <v>1383</v>
      </c>
      <c r="D100" s="50">
        <v>1988</v>
      </c>
      <c r="E100" s="50">
        <v>3601</v>
      </c>
      <c r="F100" s="50">
        <v>9227</v>
      </c>
      <c r="G100" s="50">
        <v>20529</v>
      </c>
      <c r="H100" s="50"/>
      <c r="I100" s="50"/>
    </row>
    <row r="101" spans="1:9" ht="18.600000000000001" customHeight="1">
      <c r="A101" s="54"/>
      <c r="B101" s="54" t="s">
        <v>106</v>
      </c>
      <c r="C101" s="50">
        <v>1097</v>
      </c>
      <c r="D101" s="50">
        <v>1533</v>
      </c>
      <c r="E101" s="50">
        <v>2209</v>
      </c>
      <c r="F101" s="50">
        <v>4888</v>
      </c>
      <c r="G101" s="50">
        <v>9805</v>
      </c>
      <c r="H101" s="50"/>
      <c r="I101" s="50"/>
    </row>
    <row r="102" spans="1:9" ht="18.600000000000001" customHeight="1">
      <c r="A102" s="54"/>
      <c r="B102" s="54" t="s">
        <v>107</v>
      </c>
      <c r="C102" s="50">
        <v>68</v>
      </c>
      <c r="D102" s="50">
        <v>97</v>
      </c>
      <c r="E102" s="50">
        <v>169</v>
      </c>
      <c r="F102" s="50">
        <v>445</v>
      </c>
      <c r="G102" s="50">
        <v>506</v>
      </c>
      <c r="H102" s="50"/>
      <c r="I102" s="50"/>
    </row>
    <row r="103" spans="1:9" ht="18.600000000000001" customHeight="1">
      <c r="A103" s="54" t="s">
        <v>17</v>
      </c>
      <c r="B103" s="54" t="s">
        <v>108</v>
      </c>
      <c r="C103" s="50">
        <v>1277</v>
      </c>
      <c r="D103" s="50">
        <v>1835</v>
      </c>
      <c r="E103" s="50">
        <v>2808</v>
      </c>
      <c r="F103" s="50">
        <v>7725</v>
      </c>
      <c r="G103" s="50">
        <v>18217</v>
      </c>
      <c r="H103" s="50"/>
      <c r="I103" s="50"/>
    </row>
    <row r="104" spans="1:9">
      <c r="A104" s="50"/>
      <c r="B104" s="50"/>
      <c r="C104" s="50"/>
      <c r="D104" s="50"/>
      <c r="E104" s="50"/>
      <c r="F104" s="50"/>
      <c r="G104" s="50"/>
      <c r="H104" s="50"/>
      <c r="I104" s="50"/>
    </row>
    <row r="105" spans="1:9">
      <c r="A105" s="50"/>
      <c r="B105" s="50"/>
      <c r="C105" s="50"/>
      <c r="D105" s="50"/>
      <c r="E105" s="50"/>
      <c r="F105" s="50"/>
      <c r="G105" s="50"/>
      <c r="H105" s="50"/>
      <c r="I105" s="50"/>
    </row>
    <row r="106" spans="1:9">
      <c r="A106" s="50"/>
      <c r="B106" s="50"/>
      <c r="C106" s="50"/>
      <c r="D106" s="50"/>
      <c r="E106" s="50"/>
      <c r="F106" s="50"/>
      <c r="G106" s="50"/>
      <c r="H106" s="50"/>
      <c r="I106" s="50"/>
    </row>
    <row r="107" spans="1:9">
      <c r="A107" s="50" t="s">
        <v>68</v>
      </c>
      <c r="B107" s="50"/>
      <c r="C107" s="50">
        <v>2018</v>
      </c>
      <c r="D107" s="50">
        <v>2019</v>
      </c>
      <c r="E107" s="50">
        <v>2020</v>
      </c>
      <c r="F107" s="50">
        <v>2021</v>
      </c>
      <c r="G107" s="50">
        <v>2022</v>
      </c>
      <c r="H107" s="50"/>
      <c r="I107" s="50"/>
    </row>
    <row r="108" spans="1:9" ht="18.600000000000001" customHeight="1">
      <c r="A108" s="54"/>
      <c r="B108" s="54" t="s">
        <v>103</v>
      </c>
      <c r="C108" s="50">
        <v>4.83</v>
      </c>
      <c r="D108" s="50">
        <v>5.37</v>
      </c>
      <c r="E108" s="50">
        <v>7.17</v>
      </c>
      <c r="F108" s="50">
        <v>11.84</v>
      </c>
      <c r="G108" s="50">
        <v>18.16</v>
      </c>
      <c r="H108" s="50"/>
      <c r="I108" s="50"/>
    </row>
    <row r="109" spans="1:9" ht="18.600000000000001" customHeight="1">
      <c r="A109" s="54"/>
      <c r="B109" s="54" t="s">
        <v>104</v>
      </c>
      <c r="C109" s="50">
        <v>3.68</v>
      </c>
      <c r="D109" s="50">
        <v>6.78</v>
      </c>
      <c r="E109" s="50">
        <v>6.38</v>
      </c>
      <c r="F109" s="50">
        <v>14.3</v>
      </c>
      <c r="G109" s="50">
        <v>27.08</v>
      </c>
      <c r="H109" s="50"/>
      <c r="I109" s="50"/>
    </row>
    <row r="110" spans="1:9" ht="18.600000000000001" customHeight="1">
      <c r="A110" s="54"/>
      <c r="B110" s="54" t="s">
        <v>105</v>
      </c>
      <c r="C110" s="50">
        <v>3.84</v>
      </c>
      <c r="D110" s="50">
        <v>4.29</v>
      </c>
      <c r="E110" s="50">
        <v>6</v>
      </c>
      <c r="F110" s="50">
        <v>11.95</v>
      </c>
      <c r="G110" s="50">
        <v>22.6</v>
      </c>
      <c r="H110" s="50"/>
      <c r="I110" s="50"/>
    </row>
    <row r="111" spans="1:9" ht="18.600000000000001" customHeight="1">
      <c r="A111" s="54"/>
      <c r="B111" s="54" t="s">
        <v>106</v>
      </c>
      <c r="C111" s="50">
        <v>4.42</v>
      </c>
      <c r="D111" s="50">
        <v>5.17</v>
      </c>
      <c r="E111" s="50">
        <v>5.79</v>
      </c>
      <c r="F111" s="50">
        <v>9.25</v>
      </c>
      <c r="G111" s="50">
        <v>26.56</v>
      </c>
      <c r="H111" s="50"/>
      <c r="I111" s="50"/>
    </row>
    <row r="112" spans="1:9" ht="18.600000000000001" customHeight="1">
      <c r="A112" s="54"/>
      <c r="B112" s="54" t="s">
        <v>107</v>
      </c>
      <c r="C112" s="50">
        <v>5.23</v>
      </c>
      <c r="D112" s="50">
        <v>4.21</v>
      </c>
      <c r="E112" s="50">
        <v>4.97</v>
      </c>
      <c r="F112" s="50">
        <v>6.09</v>
      </c>
      <c r="G112" s="50">
        <v>5.6</v>
      </c>
      <c r="H112" s="50"/>
      <c r="I112" s="50"/>
    </row>
    <row r="113" spans="1:9" ht="18.600000000000001" customHeight="1">
      <c r="A113" s="54" t="s">
        <v>17</v>
      </c>
      <c r="B113" s="54" t="s">
        <v>108</v>
      </c>
      <c r="C113" s="50">
        <v>3.94</v>
      </c>
      <c r="D113" s="50">
        <v>4.49</v>
      </c>
      <c r="E113" s="50">
        <v>4.96</v>
      </c>
      <c r="F113" s="50">
        <v>10.39</v>
      </c>
      <c r="G113" s="50">
        <v>19.97</v>
      </c>
      <c r="H113" s="50"/>
      <c r="I113" s="50"/>
    </row>
    <row r="114" spans="1:9">
      <c r="A114" s="50"/>
      <c r="B114" s="50"/>
      <c r="C114" s="50"/>
      <c r="D114" s="50"/>
      <c r="E114" s="50"/>
      <c r="F114" s="50"/>
      <c r="G114" s="50"/>
      <c r="H114" s="50"/>
      <c r="I114" s="50"/>
    </row>
    <row r="115" spans="1:9">
      <c r="A115" s="50"/>
      <c r="B115" s="50"/>
      <c r="C115" s="50"/>
      <c r="D115" s="50"/>
      <c r="E115" s="50"/>
      <c r="F115" s="50"/>
      <c r="G115" s="50"/>
      <c r="H115" s="50"/>
      <c r="I115" s="50"/>
    </row>
    <row r="116" spans="1:9">
      <c r="A116" s="50"/>
      <c r="B116" s="50"/>
      <c r="C116" s="50"/>
      <c r="D116" s="50"/>
      <c r="E116" s="50"/>
      <c r="F116" s="50"/>
      <c r="G116" s="50"/>
      <c r="H116" s="50"/>
      <c r="I116" s="50"/>
    </row>
    <row r="117" spans="1:9">
      <c r="A117" s="50"/>
      <c r="B117" s="50"/>
      <c r="C117" s="50"/>
      <c r="D117" s="50"/>
      <c r="E117" s="50"/>
      <c r="F117" s="50"/>
      <c r="G117" s="50"/>
      <c r="H117" s="50"/>
      <c r="I117" s="50"/>
    </row>
    <row r="118" spans="1:9" ht="14.45" customHeight="1">
      <c r="A118" s="50"/>
      <c r="B118" s="50"/>
      <c r="C118" s="50"/>
      <c r="D118" s="50"/>
      <c r="E118" s="50"/>
      <c r="F118" s="50"/>
      <c r="G118" s="50"/>
      <c r="H118" s="50"/>
      <c r="I118" s="50"/>
    </row>
    <row r="119" spans="1:9" ht="14.45" customHeight="1">
      <c r="A119" s="50"/>
      <c r="B119" s="50"/>
      <c r="C119" s="50"/>
      <c r="D119" s="50"/>
      <c r="E119" s="50"/>
      <c r="F119" s="50"/>
      <c r="G119" s="50"/>
      <c r="H119" s="50"/>
      <c r="I119" s="50"/>
    </row>
    <row r="120" spans="1:9">
      <c r="A120" s="50"/>
      <c r="B120" s="50"/>
      <c r="C120" s="50"/>
      <c r="D120" s="50"/>
      <c r="E120" s="50"/>
      <c r="F120" s="50"/>
      <c r="G120" s="50"/>
      <c r="H120" s="50"/>
      <c r="I120" s="50"/>
    </row>
    <row r="121" spans="1:9">
      <c r="A121" s="50"/>
      <c r="B121" s="50"/>
      <c r="C121" s="50"/>
      <c r="D121" s="50"/>
      <c r="E121" s="50"/>
      <c r="F121" s="50"/>
      <c r="G121" s="50"/>
      <c r="H121" s="50"/>
      <c r="I121" s="50"/>
    </row>
    <row r="122" spans="1:9">
      <c r="A122" s="50"/>
      <c r="B122" s="50"/>
      <c r="C122" s="50"/>
      <c r="D122" s="50"/>
      <c r="E122" s="50"/>
      <c r="F122" s="50"/>
      <c r="G122" s="50"/>
      <c r="H122" s="50"/>
      <c r="I122" s="50"/>
    </row>
    <row r="123" spans="1:9">
      <c r="A123" s="50"/>
      <c r="B123" s="50"/>
      <c r="C123" s="50"/>
      <c r="D123" s="50"/>
      <c r="E123" s="50"/>
      <c r="F123" s="50"/>
      <c r="G123" s="50"/>
      <c r="H123" s="50"/>
      <c r="I123" s="50"/>
    </row>
    <row r="124" spans="1:9">
      <c r="A124" s="50"/>
      <c r="B124" s="50"/>
      <c r="C124" s="50"/>
      <c r="D124" s="50"/>
      <c r="E124" s="50"/>
      <c r="F124" s="50"/>
      <c r="G124" s="50"/>
      <c r="H124" s="50"/>
      <c r="I124" s="50"/>
    </row>
    <row r="125" spans="1:9">
      <c r="A125" s="50" t="s">
        <v>22</v>
      </c>
      <c r="B125" s="50"/>
      <c r="C125" s="50">
        <v>2018</v>
      </c>
      <c r="D125" s="50">
        <v>2019</v>
      </c>
      <c r="E125" s="50">
        <v>2020</v>
      </c>
      <c r="F125" s="50">
        <v>2021</v>
      </c>
      <c r="G125" s="50">
        <v>2022</v>
      </c>
      <c r="H125" s="50"/>
      <c r="I125" s="50"/>
    </row>
    <row r="126" spans="1:9" ht="18.600000000000001" customHeight="1">
      <c r="A126" s="54"/>
      <c r="B126" s="54" t="s">
        <v>103</v>
      </c>
      <c r="C126" s="50">
        <v>14.81</v>
      </c>
      <c r="D126" s="50">
        <v>18.14</v>
      </c>
      <c r="E126" s="50">
        <v>25.2</v>
      </c>
      <c r="F126" s="50">
        <v>26.03</v>
      </c>
      <c r="G126" s="50">
        <v>31.89</v>
      </c>
      <c r="H126" s="50"/>
      <c r="I126" s="50"/>
    </row>
    <row r="127" spans="1:9" ht="18.600000000000001" customHeight="1">
      <c r="A127" s="54"/>
      <c r="B127" s="54" t="s">
        <v>104</v>
      </c>
      <c r="C127" s="50">
        <v>21.34</v>
      </c>
      <c r="D127" s="50">
        <v>28.64</v>
      </c>
      <c r="E127" s="50">
        <v>33.42</v>
      </c>
      <c r="F127" s="50">
        <v>38.61</v>
      </c>
      <c r="G127" s="50">
        <v>45.47</v>
      </c>
      <c r="H127" s="50"/>
      <c r="I127" s="50"/>
    </row>
    <row r="128" spans="1:9" ht="18.600000000000001" customHeight="1">
      <c r="A128" s="54"/>
      <c r="B128" s="54" t="s">
        <v>105</v>
      </c>
      <c r="C128" s="50">
        <v>14.4</v>
      </c>
      <c r="D128" s="50">
        <v>18.52</v>
      </c>
      <c r="E128" s="50">
        <v>25</v>
      </c>
      <c r="F128" s="50">
        <v>30.88</v>
      </c>
      <c r="G128" s="50">
        <v>36.32</v>
      </c>
      <c r="H128" s="50"/>
      <c r="I128" s="50"/>
    </row>
    <row r="129" spans="1:9" ht="18.600000000000001" customHeight="1">
      <c r="A129" s="54"/>
      <c r="B129" s="54" t="s">
        <v>106</v>
      </c>
      <c r="C129" s="50">
        <v>6.36</v>
      </c>
      <c r="D129" s="50">
        <v>7.4</v>
      </c>
      <c r="E129" s="50">
        <v>8.86</v>
      </c>
      <c r="F129" s="50">
        <v>12.27</v>
      </c>
      <c r="G129" s="50">
        <v>13.76</v>
      </c>
      <c r="H129" s="50"/>
      <c r="I129" s="50"/>
    </row>
    <row r="130" spans="1:9" ht="18.600000000000001" customHeight="1">
      <c r="A130" s="54"/>
      <c r="B130" s="54" t="s">
        <v>107</v>
      </c>
      <c r="C130" s="50">
        <v>3.25</v>
      </c>
      <c r="D130" s="50">
        <v>3.28</v>
      </c>
      <c r="E130" s="50">
        <v>3.77</v>
      </c>
      <c r="F130" s="50">
        <v>5.21</v>
      </c>
      <c r="G130" s="50">
        <v>11.25</v>
      </c>
      <c r="H130" s="50"/>
      <c r="I130" s="50"/>
    </row>
    <row r="131" spans="1:9" ht="18.600000000000001" customHeight="1">
      <c r="A131" s="54" t="s">
        <v>17</v>
      </c>
      <c r="B131" s="54" t="s">
        <v>108</v>
      </c>
      <c r="C131" s="50">
        <v>21.6</v>
      </c>
      <c r="D131" s="50">
        <v>24</v>
      </c>
      <c r="E131" s="50">
        <v>29.73</v>
      </c>
      <c r="F131" s="50">
        <v>35.380000000000003</v>
      </c>
      <c r="G131" s="50">
        <v>41.45</v>
      </c>
      <c r="H131" s="50"/>
      <c r="I131" s="50"/>
    </row>
    <row r="132" spans="1:9">
      <c r="A132" s="50"/>
      <c r="B132" s="50"/>
      <c r="C132" s="50"/>
      <c r="D132" s="50"/>
      <c r="E132" s="50"/>
      <c r="F132" s="50"/>
      <c r="G132" s="50"/>
      <c r="H132" s="50"/>
      <c r="I132" s="50"/>
    </row>
    <row r="133" spans="1:9">
      <c r="A133" s="50"/>
      <c r="B133" s="50"/>
      <c r="C133" s="50"/>
      <c r="D133" s="50"/>
      <c r="E133" s="50"/>
      <c r="F133" s="50"/>
      <c r="G133" s="50"/>
      <c r="H133" s="50"/>
      <c r="I133" s="50"/>
    </row>
    <row r="134" spans="1:9">
      <c r="A134" s="50"/>
      <c r="B134" s="50"/>
      <c r="C134" s="50"/>
      <c r="D134" s="50"/>
      <c r="E134" s="50"/>
      <c r="F134" s="50"/>
      <c r="G134" s="50"/>
      <c r="H134" s="50"/>
      <c r="I134" s="50"/>
    </row>
    <row r="135" spans="1:9">
      <c r="A135" s="50"/>
      <c r="B135" s="50"/>
      <c r="C135" s="50"/>
      <c r="D135" s="50"/>
      <c r="E135" s="50"/>
      <c r="F135" s="50"/>
      <c r="G135" s="50"/>
      <c r="H135" s="50"/>
      <c r="I135" s="50"/>
    </row>
    <row r="136" spans="1:9">
      <c r="A136" s="50"/>
      <c r="B136" s="50"/>
      <c r="C136" s="50"/>
      <c r="D136" s="50"/>
      <c r="E136" s="50"/>
      <c r="F136" s="50"/>
      <c r="G136" s="50"/>
      <c r="H136" s="50"/>
      <c r="I136" s="50"/>
    </row>
    <row r="137" spans="1:9">
      <c r="A137" s="50"/>
      <c r="B137" s="50"/>
      <c r="C137" s="50"/>
      <c r="D137" s="50"/>
      <c r="E137" s="50"/>
      <c r="F137" s="50"/>
      <c r="G137" s="50"/>
      <c r="H137" s="50"/>
      <c r="I137" s="50"/>
    </row>
    <row r="138" spans="1:9">
      <c r="A138" s="50"/>
      <c r="B138" s="50"/>
      <c r="C138" s="50"/>
      <c r="D138" s="50"/>
      <c r="E138" s="50"/>
      <c r="F138" s="50"/>
      <c r="G138" s="50"/>
      <c r="H138" s="50"/>
      <c r="I138" s="50"/>
    </row>
    <row r="139" spans="1:9">
      <c r="A139" s="50"/>
      <c r="B139" s="50"/>
      <c r="C139" s="50"/>
      <c r="D139" s="50"/>
      <c r="E139" s="50"/>
      <c r="F139" s="50"/>
      <c r="G139" s="50"/>
      <c r="H139" s="50"/>
      <c r="I139" s="50"/>
    </row>
    <row r="140" spans="1:9">
      <c r="A140" s="50" t="s">
        <v>23</v>
      </c>
      <c r="B140" s="50"/>
      <c r="C140" s="50">
        <v>2018</v>
      </c>
      <c r="D140" s="50">
        <v>2019</v>
      </c>
      <c r="E140" s="50">
        <v>2020</v>
      </c>
      <c r="F140" s="50">
        <v>2021</v>
      </c>
      <c r="G140" s="50">
        <v>2022</v>
      </c>
      <c r="H140" s="50"/>
      <c r="I140" s="50"/>
    </row>
    <row r="141" spans="1:9" ht="18.600000000000001" customHeight="1">
      <c r="A141" s="54"/>
      <c r="B141" s="54" t="s">
        <v>103</v>
      </c>
      <c r="C141" s="50">
        <v>71.540000000000006</v>
      </c>
      <c r="D141" s="50">
        <v>97.59</v>
      </c>
      <c r="E141" s="50">
        <v>180.84</v>
      </c>
      <c r="F141" s="50">
        <v>308.48</v>
      </c>
      <c r="G141" s="50">
        <v>579.25</v>
      </c>
      <c r="H141" s="50"/>
      <c r="I141" s="50"/>
    </row>
    <row r="142" spans="1:9" ht="18.600000000000001" customHeight="1">
      <c r="A142" s="54"/>
      <c r="B142" s="54" t="s">
        <v>104</v>
      </c>
      <c r="C142" s="50">
        <v>78.66</v>
      </c>
      <c r="D142" s="50">
        <v>194.35</v>
      </c>
      <c r="E142" s="50">
        <v>213.45</v>
      </c>
      <c r="F142" s="50">
        <v>552.38</v>
      </c>
      <c r="G142" s="50">
        <v>1264.44</v>
      </c>
      <c r="H142" s="50"/>
      <c r="I142" s="50"/>
    </row>
    <row r="143" spans="1:9" ht="18.600000000000001" customHeight="1">
      <c r="A143" s="54"/>
      <c r="B143" s="54" t="s">
        <v>105</v>
      </c>
      <c r="C143" s="50">
        <v>55.32</v>
      </c>
      <c r="D143" s="50">
        <v>79.52</v>
      </c>
      <c r="E143" s="50">
        <v>150.05000000000001</v>
      </c>
      <c r="F143" s="50">
        <v>369.05</v>
      </c>
      <c r="G143" s="50">
        <v>821.16</v>
      </c>
      <c r="H143" s="50"/>
      <c r="I143" s="50"/>
    </row>
    <row r="144" spans="1:9" ht="18.600000000000001" customHeight="1">
      <c r="A144" s="54"/>
      <c r="B144" s="54" t="s">
        <v>106</v>
      </c>
      <c r="C144" s="50">
        <v>28.13</v>
      </c>
      <c r="D144" s="50">
        <v>38.32</v>
      </c>
      <c r="E144" s="50">
        <v>51.7</v>
      </c>
      <c r="F144" s="50">
        <v>113.67</v>
      </c>
      <c r="G144" s="50">
        <v>228.02</v>
      </c>
      <c r="H144" s="50"/>
      <c r="I144" s="50"/>
    </row>
    <row r="145" spans="1:9" ht="18.600000000000001" customHeight="1">
      <c r="A145" s="54"/>
      <c r="B145" s="54" t="s">
        <v>107</v>
      </c>
      <c r="C145" s="50">
        <v>17</v>
      </c>
      <c r="D145" s="50">
        <v>13.85</v>
      </c>
      <c r="E145" s="50">
        <v>18.77</v>
      </c>
      <c r="F145" s="50">
        <v>31.78</v>
      </c>
      <c r="G145" s="50">
        <v>63.25</v>
      </c>
      <c r="H145" s="50"/>
      <c r="I145" s="50"/>
    </row>
    <row r="146" spans="1:9" ht="18.600000000000001" customHeight="1">
      <c r="A146" s="54" t="s">
        <v>17</v>
      </c>
      <c r="B146" s="54" t="s">
        <v>108</v>
      </c>
      <c r="C146" s="50">
        <v>85.13</v>
      </c>
      <c r="D146" s="50">
        <v>107.94</v>
      </c>
      <c r="E146" s="50">
        <v>147.78</v>
      </c>
      <c r="F146" s="50">
        <v>367.85</v>
      </c>
      <c r="G146" s="50">
        <v>828.04</v>
      </c>
      <c r="H146" s="50"/>
      <c r="I146" s="50"/>
    </row>
    <row r="147" spans="1:9">
      <c r="A147" s="50"/>
      <c r="B147" s="50"/>
      <c r="C147" s="50"/>
      <c r="D147" s="50"/>
      <c r="E147" s="50"/>
      <c r="F147" s="50"/>
      <c r="G147" s="50"/>
      <c r="H147" s="50"/>
      <c r="I147" s="50"/>
    </row>
    <row r="148" spans="1:9">
      <c r="A148" s="50"/>
      <c r="B148" s="50"/>
      <c r="C148" s="50"/>
      <c r="D148" s="50"/>
      <c r="E148" s="50"/>
      <c r="F148" s="50"/>
      <c r="G148" s="50"/>
      <c r="H148" s="50"/>
      <c r="I148" s="50"/>
    </row>
    <row r="149" spans="1:9">
      <c r="A149" s="50"/>
      <c r="B149" s="50"/>
      <c r="C149" s="50"/>
      <c r="D149" s="50"/>
      <c r="E149" s="50"/>
      <c r="F149" s="50"/>
      <c r="G149" s="50"/>
      <c r="H149" s="50"/>
      <c r="I149" s="50"/>
    </row>
    <row r="150" spans="1:9">
      <c r="A150" s="50"/>
      <c r="B150" s="50"/>
      <c r="C150" s="50"/>
      <c r="D150" s="50"/>
      <c r="E150" s="50"/>
      <c r="F150" s="50"/>
      <c r="G150" s="50"/>
      <c r="H150" s="50"/>
      <c r="I150" s="50"/>
    </row>
    <row r="151" spans="1:9">
      <c r="A151" s="50"/>
      <c r="B151" s="50"/>
      <c r="C151" s="50"/>
      <c r="D151" s="50"/>
      <c r="E151" s="50"/>
      <c r="F151" s="50"/>
      <c r="G151" s="50"/>
      <c r="H151" s="50"/>
      <c r="I151" s="50"/>
    </row>
  </sheetData>
  <sheetProtection algorithmName="SHA-512" hashValue="LHxcnqJAzC0jDNWSKQ6tm1xJCrR69qLdCjPtzki8ws8J4EDT9HF9W8Fv8uAOMVfji4sACnjaTsJyDbQbkk4kqA==" saltValue="hlVBkjCiSw3bUd1DAT/UJw==" spinCount="100000" sheet="1" formatRows="0" insertColumns="0" insertRows="0" insertHyperlinks="0" deleteColumns="0" deleteRows="0" selectLockedCells="1" sort="0" autoFilter="0" pivotTables="0" selectUnlockedCells="1"/>
  <autoFilter ref="A33:H33">
    <sortState ref="A34:H39">
      <sortCondition descending="1" ref="H33"/>
    </sortState>
  </autoFilter>
  <sortState ref="A34:H145">
    <sortCondition descending="1" ref="D46"/>
  </sortState>
  <mergeCells count="4">
    <mergeCell ref="A15:H15"/>
    <mergeCell ref="A2:H2"/>
    <mergeCell ref="A30:H30"/>
    <mergeCell ref="B77:H77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98"/>
  <sheetViews>
    <sheetView rightToLeft="1" topLeftCell="A88" zoomScale="60" zoomScaleNormal="60" workbookViewId="0">
      <selection activeCell="C118" sqref="C118"/>
    </sheetView>
  </sheetViews>
  <sheetFormatPr defaultColWidth="8.85546875" defaultRowHeight="15"/>
  <cols>
    <col min="1" max="1" width="42.140625" style="50" customWidth="1"/>
    <col min="2" max="2" width="14" style="50" customWidth="1"/>
    <col min="3" max="3" width="9.5703125" style="50" customWidth="1"/>
    <col min="4" max="4" width="11.7109375" style="50" customWidth="1"/>
    <col min="5" max="6" width="11" style="50" bestFit="1" customWidth="1"/>
    <col min="7" max="7" width="11" style="50" customWidth="1"/>
    <col min="8" max="9" width="17.5703125" style="50" customWidth="1"/>
    <col min="10" max="16384" width="8.85546875" style="50"/>
  </cols>
  <sheetData>
    <row r="6" spans="1:15">
      <c r="B6" s="50">
        <v>1397</v>
      </c>
      <c r="C6" s="50">
        <v>1398</v>
      </c>
      <c r="D6" s="50">
        <v>1399</v>
      </c>
      <c r="E6" s="50">
        <v>1400</v>
      </c>
      <c r="F6" s="50">
        <v>1401</v>
      </c>
      <c r="G6" s="50">
        <v>1402</v>
      </c>
    </row>
    <row r="7" spans="1:15">
      <c r="A7" s="50" t="s">
        <v>76</v>
      </c>
      <c r="B7" s="50">
        <v>1160779000</v>
      </c>
      <c r="C7" s="50">
        <v>1792930000</v>
      </c>
      <c r="D7" s="50">
        <v>2832100000</v>
      </c>
      <c r="E7" s="50">
        <v>6062500000</v>
      </c>
      <c r="F7" s="50">
        <v>7241590000</v>
      </c>
      <c r="G7" s="104">
        <v>9702280000</v>
      </c>
      <c r="I7" s="104"/>
    </row>
    <row r="11" spans="1:15" ht="44.25">
      <c r="F11" s="126" t="s">
        <v>92</v>
      </c>
      <c r="G11" s="126"/>
      <c r="H11" s="127"/>
      <c r="I11" s="127"/>
      <c r="J11" s="127"/>
      <c r="K11" s="127"/>
      <c r="L11" s="127"/>
      <c r="M11" s="127"/>
      <c r="N11" s="127"/>
      <c r="O11" s="127"/>
    </row>
    <row r="30" spans="1:8">
      <c r="B30" s="50">
        <v>2017</v>
      </c>
      <c r="C30" s="50">
        <v>2018</v>
      </c>
      <c r="D30" s="50">
        <v>2019</v>
      </c>
      <c r="E30" s="50">
        <v>2020</v>
      </c>
      <c r="F30" s="50">
        <v>2021</v>
      </c>
      <c r="G30" s="50">
        <v>2022</v>
      </c>
      <c r="H30" s="50">
        <v>2023</v>
      </c>
    </row>
    <row r="31" spans="1:8">
      <c r="A31" s="50" t="s">
        <v>75</v>
      </c>
      <c r="B31" s="50">
        <v>5.9</v>
      </c>
      <c r="C31" s="50">
        <v>5.0999999999999996</v>
      </c>
      <c r="D31" s="50">
        <v>4.7</v>
      </c>
      <c r="E31" s="50">
        <v>4.4000000000000004</v>
      </c>
      <c r="F31" s="50">
        <v>3.99</v>
      </c>
      <c r="G31" s="50">
        <v>3.7</v>
      </c>
      <c r="H31" s="50">
        <v>2.4</v>
      </c>
    </row>
    <row r="33" spans="1:15" ht="44.25">
      <c r="F33" s="126" t="s">
        <v>93</v>
      </c>
      <c r="G33" s="126"/>
      <c r="H33" s="127"/>
      <c r="I33" s="127"/>
      <c r="J33" s="127"/>
      <c r="K33" s="127"/>
      <c r="L33" s="127"/>
      <c r="M33" s="127"/>
      <c r="N33" s="127"/>
      <c r="O33" s="127"/>
    </row>
    <row r="39" spans="1:15">
      <c r="A39" s="125"/>
      <c r="B39" s="125"/>
      <c r="C39" s="125"/>
      <c r="D39" s="105"/>
    </row>
    <row r="40" spans="1:15">
      <c r="A40" s="67"/>
      <c r="B40" s="67"/>
      <c r="C40" s="67"/>
      <c r="D40" s="67"/>
    </row>
    <row r="53" spans="1:15">
      <c r="B53" s="50">
        <v>2018</v>
      </c>
      <c r="C53" s="50">
        <v>2019</v>
      </c>
      <c r="D53" s="50">
        <v>2020</v>
      </c>
      <c r="E53" s="50">
        <v>2021</v>
      </c>
      <c r="F53" s="50">
        <v>2022</v>
      </c>
      <c r="G53" s="50">
        <v>2023</v>
      </c>
    </row>
    <row r="54" spans="1:15">
      <c r="A54" s="50" t="s">
        <v>74</v>
      </c>
      <c r="B54" s="50">
        <v>25</v>
      </c>
      <c r="C54" s="50">
        <v>36</v>
      </c>
      <c r="D54" s="50">
        <v>21</v>
      </c>
      <c r="E54" s="50">
        <v>46</v>
      </c>
      <c r="F54" s="50">
        <v>46</v>
      </c>
      <c r="G54" s="50">
        <v>49</v>
      </c>
    </row>
    <row r="57" spans="1:15" ht="44.25">
      <c r="F57" s="126" t="s">
        <v>94</v>
      </c>
      <c r="G57" s="126"/>
      <c r="H57" s="127"/>
      <c r="I57" s="127"/>
      <c r="J57" s="127"/>
      <c r="K57" s="127"/>
      <c r="L57" s="127"/>
      <c r="M57" s="127"/>
      <c r="N57" s="127"/>
      <c r="O57" s="127"/>
    </row>
    <row r="78" spans="1:7">
      <c r="B78" s="50">
        <v>2018</v>
      </c>
      <c r="C78" s="50">
        <v>2019</v>
      </c>
      <c r="D78" s="50">
        <v>2020</v>
      </c>
      <c r="E78" s="50">
        <v>2021</v>
      </c>
      <c r="F78" s="50">
        <v>2022</v>
      </c>
      <c r="G78" s="50">
        <v>2023</v>
      </c>
    </row>
    <row r="79" spans="1:7">
      <c r="A79" s="50" t="s">
        <v>123</v>
      </c>
      <c r="B79" s="50">
        <v>22</v>
      </c>
      <c r="C79" s="50">
        <v>32</v>
      </c>
      <c r="D79" s="50">
        <v>12</v>
      </c>
      <c r="E79" s="50">
        <v>33</v>
      </c>
      <c r="F79" s="50">
        <v>42</v>
      </c>
      <c r="G79" s="50">
        <v>25</v>
      </c>
    </row>
    <row r="85" spans="1:7">
      <c r="A85" s="67"/>
      <c r="B85" s="67"/>
      <c r="C85" s="67"/>
      <c r="D85" s="67"/>
    </row>
    <row r="86" spans="1:7">
      <c r="D86" s="67"/>
    </row>
    <row r="87" spans="1:7">
      <c r="D87" s="67"/>
    </row>
    <row r="88" spans="1:7">
      <c r="A88" s="67"/>
      <c r="B88" s="67"/>
      <c r="C88" s="67"/>
      <c r="D88" s="67"/>
    </row>
    <row r="96" spans="1:7">
      <c r="B96" s="50">
        <v>2018</v>
      </c>
      <c r="C96" s="50">
        <v>2019</v>
      </c>
      <c r="D96" s="50">
        <v>2020</v>
      </c>
      <c r="E96" s="50">
        <v>2021</v>
      </c>
      <c r="F96" s="50">
        <v>2022</v>
      </c>
      <c r="G96" s="50">
        <v>2023</v>
      </c>
    </row>
    <row r="97" spans="1:7">
      <c r="A97" s="50" t="s">
        <v>99</v>
      </c>
      <c r="B97" s="50">
        <v>44</v>
      </c>
      <c r="C97" s="50">
        <v>27</v>
      </c>
      <c r="D97" s="50">
        <v>29</v>
      </c>
      <c r="E97" s="50">
        <v>34</v>
      </c>
      <c r="F97" s="50">
        <v>36</v>
      </c>
      <c r="G97" s="50">
        <v>40</v>
      </c>
    </row>
    <row r="118" spans="1:15" ht="44.25">
      <c r="F118" s="126" t="s">
        <v>95</v>
      </c>
      <c r="G118" s="126"/>
      <c r="H118" s="127"/>
      <c r="I118" s="127"/>
      <c r="J118" s="127"/>
      <c r="K118" s="127"/>
      <c r="L118" s="127"/>
      <c r="M118" s="127"/>
      <c r="N118" s="127"/>
      <c r="O118" s="127"/>
    </row>
    <row r="122" spans="1:15">
      <c r="A122" s="67"/>
      <c r="B122" s="67">
        <v>2018</v>
      </c>
      <c r="C122" s="67">
        <v>2019</v>
      </c>
      <c r="D122" s="50">
        <v>2020</v>
      </c>
      <c r="E122" s="50">
        <v>2021</v>
      </c>
      <c r="F122" s="50">
        <v>2022</v>
      </c>
      <c r="G122" s="50">
        <v>2023</v>
      </c>
    </row>
    <row r="123" spans="1:15">
      <c r="A123" s="67" t="s">
        <v>73</v>
      </c>
      <c r="B123" s="67">
        <v>63</v>
      </c>
      <c r="C123" s="67">
        <v>88</v>
      </c>
      <c r="D123" s="67">
        <v>121</v>
      </c>
      <c r="E123" s="67">
        <v>131</v>
      </c>
      <c r="F123" s="67">
        <v>107</v>
      </c>
      <c r="G123" s="67">
        <v>62</v>
      </c>
      <c r="I123" s="67"/>
    </row>
    <row r="124" spans="1:15">
      <c r="D124" s="67"/>
    </row>
    <row r="125" spans="1:15">
      <c r="D125" s="67"/>
    </row>
    <row r="137" spans="1:4">
      <c r="D137" s="67"/>
    </row>
    <row r="138" spans="1:4">
      <c r="D138" s="67"/>
    </row>
    <row r="139" spans="1:4">
      <c r="A139" s="67"/>
      <c r="B139" s="67"/>
      <c r="C139" s="67"/>
      <c r="D139" s="67"/>
    </row>
    <row r="145" spans="1:7">
      <c r="A145" s="67"/>
      <c r="B145" s="67">
        <v>2018</v>
      </c>
      <c r="C145" s="67">
        <v>2019</v>
      </c>
      <c r="D145" s="50">
        <v>2020</v>
      </c>
      <c r="E145" s="50">
        <v>2021</v>
      </c>
      <c r="F145" s="50">
        <v>2022</v>
      </c>
      <c r="G145" s="50">
        <v>2023</v>
      </c>
    </row>
    <row r="146" spans="1:7">
      <c r="A146" s="67" t="s">
        <v>72</v>
      </c>
      <c r="B146" s="67">
        <v>78</v>
      </c>
      <c r="C146" s="67">
        <v>102</v>
      </c>
      <c r="D146" s="50">
        <v>145</v>
      </c>
      <c r="E146" s="50">
        <v>156</v>
      </c>
      <c r="F146" s="50">
        <v>138</v>
      </c>
      <c r="G146" s="50">
        <v>96</v>
      </c>
    </row>
    <row r="167" spans="1:7">
      <c r="A167" s="67"/>
      <c r="B167" s="67">
        <v>2018</v>
      </c>
      <c r="C167" s="67">
        <v>2019</v>
      </c>
      <c r="D167" s="50">
        <v>2020</v>
      </c>
      <c r="E167" s="50">
        <v>2021</v>
      </c>
      <c r="F167" s="50">
        <v>2022</v>
      </c>
      <c r="G167" s="50">
        <v>2023</v>
      </c>
    </row>
    <row r="168" spans="1:7">
      <c r="A168" s="67" t="s">
        <v>77</v>
      </c>
      <c r="B168" s="67">
        <v>139</v>
      </c>
      <c r="C168" s="67">
        <v>171</v>
      </c>
      <c r="D168" s="50">
        <v>239</v>
      </c>
      <c r="E168" s="50">
        <v>244</v>
      </c>
      <c r="F168" s="50">
        <v>195</v>
      </c>
      <c r="G168" s="50">
        <v>148</v>
      </c>
    </row>
    <row r="192" spans="3:9">
      <c r="C192" s="50">
        <v>2018</v>
      </c>
      <c r="D192" s="50">
        <v>2019</v>
      </c>
      <c r="E192" s="50">
        <v>2020</v>
      </c>
      <c r="F192" s="50">
        <v>2021</v>
      </c>
      <c r="H192" s="50">
        <v>2022</v>
      </c>
      <c r="I192" s="50">
        <v>2023</v>
      </c>
    </row>
    <row r="193" spans="1:9">
      <c r="A193" s="50" t="s">
        <v>34</v>
      </c>
      <c r="B193" s="50" t="s">
        <v>35</v>
      </c>
      <c r="C193" s="50">
        <v>30</v>
      </c>
      <c r="D193" s="50">
        <v>27</v>
      </c>
      <c r="E193" s="50">
        <v>64</v>
      </c>
      <c r="F193" s="50">
        <v>60</v>
      </c>
      <c r="H193" s="50">
        <v>64</v>
      </c>
      <c r="I193" s="50">
        <v>35</v>
      </c>
    </row>
    <row r="194" spans="1:9">
      <c r="B194" s="50" t="s">
        <v>36</v>
      </c>
      <c r="C194" s="50">
        <v>17</v>
      </c>
      <c r="D194" s="50">
        <v>39</v>
      </c>
      <c r="E194" s="50">
        <v>45</v>
      </c>
      <c r="F194" s="50">
        <v>59</v>
      </c>
      <c r="H194" s="50">
        <v>32</v>
      </c>
      <c r="I194" s="50">
        <v>44</v>
      </c>
    </row>
    <row r="195" spans="1:9">
      <c r="B195" s="50" t="s">
        <v>37</v>
      </c>
      <c r="C195" s="50">
        <v>23</v>
      </c>
      <c r="D195" s="50">
        <v>29</v>
      </c>
      <c r="E195" s="50">
        <v>24</v>
      </c>
      <c r="F195" s="50">
        <v>23</v>
      </c>
      <c r="H195" s="50">
        <v>26</v>
      </c>
      <c r="I195" s="50">
        <v>10</v>
      </c>
    </row>
    <row r="196" spans="1:9">
      <c r="B196" s="50" t="s">
        <v>38</v>
      </c>
      <c r="C196" s="50">
        <v>5</v>
      </c>
      <c r="D196" s="50">
        <v>1</v>
      </c>
      <c r="E196" s="50">
        <v>10</v>
      </c>
      <c r="F196" s="50">
        <v>9</v>
      </c>
      <c r="H196" s="50">
        <v>9</v>
      </c>
      <c r="I196" s="50">
        <v>5</v>
      </c>
    </row>
    <row r="221" spans="1:9">
      <c r="C221" s="50">
        <v>2018</v>
      </c>
      <c r="D221" s="50">
        <v>2019</v>
      </c>
      <c r="E221" s="50">
        <v>2020</v>
      </c>
      <c r="F221" s="50">
        <v>2021</v>
      </c>
      <c r="H221" s="50">
        <v>2022</v>
      </c>
      <c r="I221" s="50">
        <v>2023</v>
      </c>
    </row>
    <row r="222" spans="1:9">
      <c r="A222" s="50" t="s">
        <v>78</v>
      </c>
      <c r="B222" s="50" t="s">
        <v>11</v>
      </c>
      <c r="C222" s="50">
        <v>2.52</v>
      </c>
      <c r="D222" s="50">
        <v>3.52</v>
      </c>
      <c r="E222" s="50">
        <v>5.14</v>
      </c>
      <c r="F222" s="50">
        <v>5.24</v>
      </c>
      <c r="H222" s="50">
        <v>4.28</v>
      </c>
      <c r="I222" s="50">
        <v>2.38</v>
      </c>
    </row>
    <row r="223" spans="1:9">
      <c r="B223" s="50" t="s">
        <v>12</v>
      </c>
      <c r="C223" s="50">
        <v>3.12</v>
      </c>
      <c r="D223" s="50">
        <v>4.08</v>
      </c>
      <c r="E223" s="50">
        <v>6.04</v>
      </c>
      <c r="F223" s="50">
        <v>6.24</v>
      </c>
      <c r="H223" s="50">
        <v>5.52</v>
      </c>
      <c r="I223" s="50">
        <v>3.69</v>
      </c>
    </row>
    <row r="224" spans="1:9">
      <c r="B224" s="50" t="s">
        <v>13</v>
      </c>
      <c r="C224" s="50">
        <v>5.56</v>
      </c>
      <c r="D224" s="50">
        <v>6.84</v>
      </c>
      <c r="E224" s="50">
        <v>9.9499999999999993</v>
      </c>
      <c r="F224" s="50">
        <v>9.76</v>
      </c>
      <c r="H224" s="50">
        <v>7.8</v>
      </c>
      <c r="I224" s="50">
        <v>5.69</v>
      </c>
    </row>
    <row r="238" spans="1:7">
      <c r="B238" s="50">
        <v>2018</v>
      </c>
      <c r="C238" s="50">
        <v>2019</v>
      </c>
      <c r="D238" s="50">
        <v>2020</v>
      </c>
      <c r="E238" s="50">
        <v>2021</v>
      </c>
      <c r="F238" s="50">
        <v>2022</v>
      </c>
      <c r="G238" s="50">
        <v>2023</v>
      </c>
    </row>
    <row r="239" spans="1:7">
      <c r="A239" s="50" t="s">
        <v>79</v>
      </c>
      <c r="B239" s="50">
        <v>14.1</v>
      </c>
      <c r="C239" s="50">
        <v>18.52</v>
      </c>
      <c r="D239" s="50">
        <v>25</v>
      </c>
      <c r="E239" s="50">
        <v>30.88</v>
      </c>
      <c r="F239" s="50">
        <v>36.32</v>
      </c>
      <c r="G239" s="50">
        <v>40.299999999999997</v>
      </c>
    </row>
    <row r="240" spans="1:7">
      <c r="A240" s="50" t="s">
        <v>80</v>
      </c>
      <c r="B240" s="50">
        <v>3.84</v>
      </c>
      <c r="C240" s="50">
        <v>4.29</v>
      </c>
      <c r="D240" s="50">
        <v>6</v>
      </c>
      <c r="E240" s="50">
        <v>11.95</v>
      </c>
      <c r="F240" s="50">
        <v>22.6</v>
      </c>
      <c r="G240" s="50">
        <v>36.450000000000003</v>
      </c>
    </row>
    <row r="241" spans="1:7">
      <c r="A241" s="50" t="s">
        <v>81</v>
      </c>
      <c r="B241" s="50">
        <v>55.32</v>
      </c>
      <c r="C241" s="50">
        <v>79.52</v>
      </c>
      <c r="D241" s="50">
        <v>150.05000000000001</v>
      </c>
      <c r="E241" s="50">
        <v>369.05</v>
      </c>
      <c r="F241" s="50">
        <v>821.16</v>
      </c>
      <c r="G241" s="50">
        <v>987.3</v>
      </c>
    </row>
    <row r="262" spans="1:15" ht="44.25">
      <c r="A262" s="68"/>
      <c r="B262" s="69"/>
      <c r="C262" s="69"/>
      <c r="D262" s="69"/>
      <c r="E262" s="126" t="s">
        <v>127</v>
      </c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</row>
    <row r="265" spans="1:15">
      <c r="A265" s="50" t="s">
        <v>82</v>
      </c>
    </row>
    <row r="266" spans="1:15">
      <c r="A266" s="50" t="s">
        <v>83</v>
      </c>
      <c r="B266" s="50" t="s">
        <v>116</v>
      </c>
      <c r="C266" s="50">
        <v>36</v>
      </c>
    </row>
    <row r="267" spans="1:15">
      <c r="B267" s="50" t="s">
        <v>84</v>
      </c>
      <c r="C267" s="50">
        <v>6</v>
      </c>
    </row>
    <row r="268" spans="1:15">
      <c r="B268" s="50" t="s">
        <v>85</v>
      </c>
      <c r="C268" s="50">
        <v>4</v>
      </c>
    </row>
    <row r="269" spans="1:15">
      <c r="B269" s="50" t="s">
        <v>86</v>
      </c>
      <c r="C269" s="50">
        <v>7</v>
      </c>
    </row>
    <row r="283" spans="1:3">
      <c r="A283" s="50" t="s">
        <v>87</v>
      </c>
      <c r="B283" s="50" t="s">
        <v>116</v>
      </c>
      <c r="C283" s="50">
        <v>51</v>
      </c>
    </row>
    <row r="284" spans="1:3">
      <c r="B284" s="50" t="s">
        <v>84</v>
      </c>
      <c r="C284" s="50">
        <v>10</v>
      </c>
    </row>
    <row r="285" spans="1:3">
      <c r="B285" s="50" t="s">
        <v>85</v>
      </c>
      <c r="C285" s="50">
        <v>7</v>
      </c>
    </row>
    <row r="286" spans="1:3">
      <c r="B286" s="50" t="s">
        <v>86</v>
      </c>
      <c r="C286" s="50">
        <v>16</v>
      </c>
    </row>
    <row r="304" spans="1:3">
      <c r="A304" s="50" t="s">
        <v>88</v>
      </c>
      <c r="B304" s="50" t="s">
        <v>116</v>
      </c>
      <c r="C304" s="50">
        <v>81</v>
      </c>
    </row>
    <row r="305" spans="2:3">
      <c r="B305" s="50" t="s">
        <v>84</v>
      </c>
      <c r="C305" s="50">
        <v>12</v>
      </c>
    </row>
    <row r="306" spans="2:3">
      <c r="B306" s="50" t="s">
        <v>85</v>
      </c>
      <c r="C306" s="50">
        <v>13</v>
      </c>
    </row>
    <row r="307" spans="2:3">
      <c r="B307" s="50" t="s">
        <v>86</v>
      </c>
      <c r="C307" s="50">
        <v>21</v>
      </c>
    </row>
    <row r="325" spans="1:3">
      <c r="A325" s="50" t="s">
        <v>89</v>
      </c>
      <c r="B325" s="50" t="s">
        <v>116</v>
      </c>
      <c r="C325" s="50">
        <v>3.27</v>
      </c>
    </row>
    <row r="326" spans="1:3">
      <c r="B326" s="50" t="s">
        <v>84</v>
      </c>
      <c r="C326" s="50">
        <v>1</v>
      </c>
    </row>
    <row r="327" spans="1:3">
      <c r="B327" s="50" t="s">
        <v>85</v>
      </c>
      <c r="C327" s="50">
        <v>1</v>
      </c>
    </row>
    <row r="328" spans="1:3">
      <c r="B328" s="50" t="s">
        <v>86</v>
      </c>
      <c r="C328" s="50">
        <v>1.4</v>
      </c>
    </row>
    <row r="343" spans="1:3">
      <c r="A343" s="50" t="s">
        <v>90</v>
      </c>
      <c r="B343" s="50" t="s">
        <v>116</v>
      </c>
      <c r="C343" s="50">
        <v>4.63</v>
      </c>
    </row>
    <row r="344" spans="1:3">
      <c r="B344" s="50" t="s">
        <v>84</v>
      </c>
      <c r="C344" s="50">
        <v>1.66</v>
      </c>
    </row>
    <row r="345" spans="1:3">
      <c r="B345" s="50" t="s">
        <v>85</v>
      </c>
      <c r="C345" s="50">
        <v>1.75</v>
      </c>
    </row>
    <row r="346" spans="1:3">
      <c r="B346" s="50" t="s">
        <v>86</v>
      </c>
      <c r="C346" s="50">
        <v>3.2</v>
      </c>
    </row>
    <row r="365" spans="1:3">
      <c r="A365" s="50" t="s">
        <v>91</v>
      </c>
      <c r="B365" s="50" t="s">
        <v>116</v>
      </c>
      <c r="C365" s="50">
        <v>7.36</v>
      </c>
    </row>
    <row r="366" spans="1:3">
      <c r="B366" s="50" t="s">
        <v>84</v>
      </c>
      <c r="C366" s="50">
        <v>2</v>
      </c>
    </row>
    <row r="367" spans="1:3">
      <c r="B367" s="50" t="s">
        <v>85</v>
      </c>
      <c r="C367" s="50">
        <v>3.25</v>
      </c>
    </row>
    <row r="368" spans="1:3">
      <c r="B368" s="50" t="s">
        <v>86</v>
      </c>
      <c r="C368" s="50">
        <v>4.2</v>
      </c>
    </row>
    <row r="385" spans="1:7">
      <c r="A385" s="70" t="s">
        <v>100</v>
      </c>
      <c r="B385" s="70"/>
      <c r="C385" s="70"/>
      <c r="D385" s="70"/>
      <c r="E385" s="70"/>
    </row>
    <row r="386" spans="1:7">
      <c r="A386" s="70"/>
      <c r="B386" s="70"/>
      <c r="C386" s="70">
        <v>2017</v>
      </c>
      <c r="D386" s="70">
        <v>2018</v>
      </c>
      <c r="E386" s="70">
        <v>2019</v>
      </c>
      <c r="F386" s="70">
        <v>2020</v>
      </c>
      <c r="G386" s="70"/>
    </row>
    <row r="387" spans="1:7">
      <c r="A387" s="70"/>
      <c r="B387" s="70" t="s">
        <v>101</v>
      </c>
      <c r="C387" s="70">
        <v>2.9</v>
      </c>
      <c r="D387" s="70">
        <v>3.7</v>
      </c>
      <c r="E387" s="70">
        <v>3.84</v>
      </c>
      <c r="F387" s="70">
        <v>4.01</v>
      </c>
      <c r="G387" s="70"/>
    </row>
    <row r="388" spans="1:7">
      <c r="A388" s="70"/>
      <c r="B388" s="70" t="s">
        <v>102</v>
      </c>
      <c r="C388" s="70">
        <v>8</v>
      </c>
      <c r="D388" s="70">
        <v>8</v>
      </c>
      <c r="E388" s="70">
        <v>7</v>
      </c>
      <c r="F388" s="70">
        <v>7</v>
      </c>
      <c r="G388" s="70"/>
    </row>
    <row r="389" spans="1:7">
      <c r="A389" s="70"/>
      <c r="B389" s="70"/>
      <c r="C389" s="70"/>
      <c r="D389" s="70"/>
      <c r="E389" s="70"/>
    </row>
    <row r="390" spans="1:7">
      <c r="A390" s="70"/>
      <c r="B390" s="70"/>
      <c r="C390" s="70"/>
      <c r="D390" s="70"/>
    </row>
    <row r="391" spans="1:7">
      <c r="A391" s="70"/>
      <c r="B391" s="70"/>
      <c r="C391" s="70"/>
      <c r="D391" s="70"/>
    </row>
    <row r="392" spans="1:7">
      <c r="A392" s="70"/>
      <c r="B392" s="70"/>
      <c r="C392" s="70"/>
      <c r="D392" s="70"/>
    </row>
    <row r="393" spans="1:7">
      <c r="A393" s="70"/>
      <c r="B393" s="70"/>
      <c r="C393" s="70"/>
      <c r="D393" s="70"/>
    </row>
    <row r="394" spans="1:7">
      <c r="A394" s="70"/>
      <c r="B394" s="70"/>
      <c r="C394" s="70"/>
      <c r="D394" s="70"/>
    </row>
    <row r="395" spans="1:7">
      <c r="A395" s="70"/>
      <c r="B395" s="70"/>
      <c r="C395" s="70"/>
      <c r="D395" s="70"/>
    </row>
    <row r="396" spans="1:7">
      <c r="A396" s="70"/>
      <c r="B396" s="70"/>
      <c r="C396" s="70"/>
      <c r="D396" s="70"/>
    </row>
    <row r="397" spans="1:7">
      <c r="A397" s="70"/>
      <c r="B397" s="70"/>
      <c r="C397" s="70"/>
      <c r="D397" s="70"/>
    </row>
    <row r="398" spans="1:7">
      <c r="A398" s="70"/>
      <c r="B398" s="70"/>
      <c r="C398" s="70"/>
      <c r="D398" s="70"/>
    </row>
  </sheetData>
  <sheetProtection algorithmName="SHA-512" hashValue="WgIb4M6XYAxFMXP3EOJRoXPbKl/5YW/3Pi6NH7fwdIace4YMlAg9Rum1RsLDtpwkDa5n+BkSq8P5ImY1UQd6XA==" saltValue="dcQUPIoK+RvJFf0Q+UZd/Q==" spinCount="100000" sheet="1" objects="1" scenarios="1"/>
  <mergeCells count="6">
    <mergeCell ref="A39:C39"/>
    <mergeCell ref="E262:O262"/>
    <mergeCell ref="F11:O11"/>
    <mergeCell ref="F33:O33"/>
    <mergeCell ref="F57:O57"/>
    <mergeCell ref="F118:O11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گروه مدیریت خدمات</vt:lpstr>
      <vt:lpstr>گروه فناوری اطلاعات سلامت</vt:lpstr>
      <vt:lpstr>گروه کتابداری و اطلاع رسانی</vt:lpstr>
      <vt:lpstr>گروه اقتصاد سلامت</vt:lpstr>
      <vt:lpstr>مجموع دانشکده</vt:lpstr>
      <vt:lpstr>دانشکده های مدیریت کشور</vt:lpstr>
      <vt:lpstr>نمودارمقایسه ای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Dr.Abdekhoda</dc:creator>
  <cp:lastModifiedBy>Pazhuhesh2</cp:lastModifiedBy>
  <cp:lastPrinted>2021-01-31T08:54:11Z</cp:lastPrinted>
  <dcterms:created xsi:type="dcterms:W3CDTF">2019-01-16T12:55:55Z</dcterms:created>
  <dcterms:modified xsi:type="dcterms:W3CDTF">2024-02-14T07:32:58Z</dcterms:modified>
</cp:coreProperties>
</file>